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625" yWindow="15" windowWidth="23250" windowHeight="12480"/>
  </bookViews>
  <sheets>
    <sheet name="Реестр источников доходов" sheetId="4" r:id="rId1"/>
    <sheet name="Лист1" sheetId="5" r:id="rId2"/>
  </sheets>
  <definedNames>
    <definedName name="_xlnm._FilterDatabase" localSheetId="0" hidden="1">'Реестр источников доходов'!#REF!</definedName>
    <definedName name="_xlnm.Print_Titles" localSheetId="0">'Реестр источников доходов'!$18:$20</definedName>
    <definedName name="_xlnm.Print_Area" localSheetId="0">'Реестр источников доходов'!$A$1:$L$249</definedName>
  </definedNames>
  <calcPr calcId="124519"/>
</workbook>
</file>

<file path=xl/calcChain.xml><?xml version="1.0" encoding="utf-8"?>
<calcChain xmlns="http://schemas.openxmlformats.org/spreadsheetml/2006/main">
  <c r="L57" i="4"/>
  <c r="J57"/>
  <c r="I57"/>
  <c r="H66"/>
  <c r="I66"/>
  <c r="J66"/>
  <c r="K66"/>
  <c r="L66"/>
  <c r="L64"/>
  <c r="H64"/>
  <c r="I64"/>
  <c r="J64"/>
  <c r="K64"/>
  <c r="H61"/>
  <c r="I61"/>
  <c r="J61"/>
  <c r="K61"/>
  <c r="L61"/>
  <c r="J69"/>
  <c r="L69"/>
  <c r="I69"/>
  <c r="J130"/>
  <c r="K130"/>
  <c r="L130"/>
  <c r="I130"/>
  <c r="I116"/>
  <c r="J116"/>
  <c r="K116"/>
  <c r="L116"/>
  <c r="I89"/>
  <c r="I58"/>
  <c r="J240"/>
  <c r="H194"/>
  <c r="I194"/>
  <c r="J194"/>
  <c r="K194"/>
  <c r="L194"/>
  <c r="G194"/>
  <c r="K169"/>
  <c r="L169"/>
  <c r="I157"/>
  <c r="J157"/>
  <c r="K157"/>
  <c r="L157"/>
  <c r="J169" l="1"/>
  <c r="G169"/>
  <c r="H169"/>
  <c r="H240"/>
  <c r="I240"/>
  <c r="K240"/>
  <c r="L240"/>
  <c r="G245"/>
  <c r="G240"/>
  <c r="H245"/>
  <c r="I245"/>
  <c r="J245"/>
  <c r="K245"/>
  <c r="L245"/>
  <c r="I169"/>
  <c r="H167"/>
  <c r="I167"/>
  <c r="J167"/>
  <c r="K167"/>
  <c r="L167"/>
  <c r="G167"/>
  <c r="H89"/>
  <c r="G89"/>
  <c r="H139"/>
  <c r="I139"/>
  <c r="J139"/>
  <c r="K139"/>
  <c r="L139"/>
  <c r="G139"/>
  <c r="I143"/>
  <c r="J143"/>
  <c r="K143"/>
  <c r="L143"/>
  <c r="I137"/>
  <c r="J137"/>
  <c r="K137"/>
  <c r="L137"/>
  <c r="G137"/>
  <c r="I151"/>
  <c r="J151"/>
  <c r="K151"/>
  <c r="L151"/>
  <c r="G151"/>
  <c r="G143"/>
  <c r="G142" s="1"/>
  <c r="G130"/>
  <c r="G121"/>
  <c r="G118"/>
  <c r="G116"/>
  <c r="G113"/>
  <c r="G108"/>
  <c r="G101"/>
  <c r="H151"/>
  <c r="H143"/>
  <c r="H137"/>
  <c r="H130"/>
  <c r="H121" l="1"/>
  <c r="H116"/>
  <c r="I113"/>
  <c r="J113"/>
  <c r="K113"/>
  <c r="L113"/>
  <c r="H113"/>
  <c r="I108"/>
  <c r="J108"/>
  <c r="K108"/>
  <c r="L108"/>
  <c r="H108"/>
  <c r="I101"/>
  <c r="J101"/>
  <c r="K101"/>
  <c r="L101"/>
  <c r="H101"/>
  <c r="G99"/>
  <c r="H99"/>
  <c r="I99"/>
  <c r="J99"/>
  <c r="K99"/>
  <c r="L99"/>
  <c r="H159"/>
  <c r="I159"/>
  <c r="J159"/>
  <c r="K159"/>
  <c r="L159"/>
  <c r="G159"/>
  <c r="H81"/>
  <c r="H24"/>
  <c r="I24"/>
  <c r="J24"/>
  <c r="K24"/>
  <c r="L24"/>
  <c r="G24"/>
  <c r="H58" l="1"/>
  <c r="J58"/>
  <c r="K58"/>
  <c r="L58"/>
  <c r="H164" l="1"/>
  <c r="I164"/>
  <c r="J164"/>
  <c r="J163" s="1"/>
  <c r="J162" s="1"/>
  <c r="K164"/>
  <c r="L164"/>
  <c r="L163" s="1"/>
  <c r="L162" s="1"/>
  <c r="G164"/>
  <c r="H87"/>
  <c r="H142"/>
  <c r="I142"/>
  <c r="J142"/>
  <c r="K142"/>
  <c r="L142"/>
  <c r="I121"/>
  <c r="J121"/>
  <c r="K121"/>
  <c r="L121"/>
  <c r="H118"/>
  <c r="H98" s="1"/>
  <c r="I118"/>
  <c r="J118"/>
  <c r="K118"/>
  <c r="L118"/>
  <c r="G98"/>
  <c r="K98" l="1"/>
  <c r="I98"/>
  <c r="I97" s="1"/>
  <c r="L98"/>
  <c r="L97" s="1"/>
  <c r="J98"/>
  <c r="J97" s="1"/>
  <c r="K97"/>
  <c r="H163"/>
  <c r="H162" s="1"/>
  <c r="H97"/>
  <c r="G97"/>
  <c r="G163"/>
  <c r="G162" s="1"/>
  <c r="I163"/>
  <c r="I162" s="1"/>
  <c r="I77"/>
  <c r="I76" s="1"/>
  <c r="J77"/>
  <c r="J76" s="1"/>
  <c r="K77"/>
  <c r="K76" s="1"/>
  <c r="L77"/>
  <c r="L76" s="1"/>
  <c r="H77"/>
  <c r="G77"/>
  <c r="I48"/>
  <c r="I95" l="1"/>
  <c r="I91" s="1"/>
  <c r="I72"/>
  <c r="I46"/>
  <c r="I52"/>
  <c r="I51" s="1"/>
  <c r="J52"/>
  <c r="J51" s="1"/>
  <c r="K52"/>
  <c r="K51" s="1"/>
  <c r="L52"/>
  <c r="L51" s="1"/>
  <c r="H52"/>
  <c r="H51" s="1"/>
  <c r="G52"/>
  <c r="G51" s="1"/>
  <c r="H42"/>
  <c r="H41" s="1"/>
  <c r="I42"/>
  <c r="I41" s="1"/>
  <c r="J42"/>
  <c r="J41" s="1"/>
  <c r="K42"/>
  <c r="K41" s="1"/>
  <c r="L42"/>
  <c r="L41" s="1"/>
  <c r="J48"/>
  <c r="K48"/>
  <c r="L48"/>
  <c r="J72" l="1"/>
  <c r="K72"/>
  <c r="L72"/>
  <c r="L32" l="1"/>
  <c r="I32"/>
  <c r="J32"/>
  <c r="K32"/>
  <c r="G42"/>
  <c r="H157"/>
  <c r="G157"/>
  <c r="G156" s="1"/>
  <c r="H72"/>
  <c r="G72"/>
  <c r="H48"/>
  <c r="G48"/>
  <c r="G41"/>
  <c r="H156" l="1"/>
  <c r="L46"/>
  <c r="K46"/>
  <c r="J46"/>
  <c r="H46"/>
  <c r="G46"/>
  <c r="L37"/>
  <c r="K37"/>
  <c r="J37"/>
  <c r="I37"/>
  <c r="H37"/>
  <c r="G37"/>
  <c r="K31"/>
  <c r="J31"/>
  <c r="I31"/>
  <c r="H32"/>
  <c r="H31" s="1"/>
  <c r="G32"/>
  <c r="G31" s="1"/>
  <c r="I23"/>
  <c r="H23"/>
  <c r="L23"/>
  <c r="K23"/>
  <c r="J23"/>
  <c r="G23"/>
  <c r="L95" l="1"/>
  <c r="L91" s="1"/>
  <c r="H95"/>
  <c r="H91" s="1"/>
  <c r="J95"/>
  <c r="J91" s="1"/>
  <c r="K91"/>
  <c r="G95"/>
  <c r="G91" s="1"/>
  <c r="G61"/>
  <c r="H45"/>
  <c r="H22" s="1"/>
  <c r="I45"/>
  <c r="I22" s="1"/>
  <c r="J45"/>
  <c r="J22" s="1"/>
  <c r="K45"/>
  <c r="K22" s="1"/>
  <c r="L45"/>
  <c r="G45"/>
  <c r="G22" s="1"/>
  <c r="H69"/>
  <c r="G69"/>
  <c r="I87"/>
  <c r="J89"/>
  <c r="J87" s="1"/>
  <c r="K89"/>
  <c r="K87" s="1"/>
  <c r="L89"/>
  <c r="L87" s="1"/>
  <c r="G87"/>
  <c r="J60" l="1"/>
  <c r="I86" l="1"/>
  <c r="I85" s="1"/>
  <c r="H86"/>
  <c r="H85" s="1"/>
  <c r="G86"/>
  <c r="G85" s="1"/>
  <c r="L86"/>
  <c r="L85" s="1"/>
  <c r="K86"/>
  <c r="K85" s="1"/>
  <c r="J86"/>
  <c r="J85" s="1"/>
  <c r="G81"/>
  <c r="G80" s="1"/>
  <c r="G76"/>
  <c r="G66"/>
  <c r="L60"/>
  <c r="K60"/>
  <c r="K57" s="1"/>
  <c r="I60"/>
  <c r="H60"/>
  <c r="G64"/>
  <c r="G60" s="1"/>
  <c r="G58"/>
  <c r="H57" l="1"/>
  <c r="G57"/>
  <c r="G75"/>
  <c r="H76"/>
  <c r="J156"/>
  <c r="I156"/>
  <c r="L156"/>
  <c r="J81"/>
  <c r="J80" s="1"/>
  <c r="H80"/>
  <c r="L81"/>
  <c r="L80" s="1"/>
  <c r="L75" s="1"/>
  <c r="L56" s="1"/>
  <c r="K81"/>
  <c r="K80" s="1"/>
  <c r="K156"/>
  <c r="I81"/>
  <c r="I80" s="1"/>
  <c r="I75" s="1"/>
  <c r="K75" l="1"/>
  <c r="J75"/>
  <c r="H75"/>
  <c r="I56"/>
  <c r="I161" s="1"/>
  <c r="G56"/>
  <c r="G161" s="1"/>
  <c r="G249" s="1"/>
  <c r="I249" l="1"/>
  <c r="I21"/>
  <c r="G21"/>
  <c r="K56"/>
  <c r="K161" s="1"/>
  <c r="J56"/>
  <c r="J161" s="1"/>
  <c r="H56"/>
  <c r="H161" s="1"/>
  <c r="H21" l="1"/>
  <c r="H249"/>
  <c r="K21"/>
  <c r="J21"/>
  <c r="J249"/>
  <c r="L31"/>
  <c r="L22" s="1"/>
  <c r="L161" s="1"/>
  <c r="L249" l="1"/>
  <c r="L21"/>
  <c r="K163"/>
  <c r="K162" s="1"/>
  <c r="K249" s="1"/>
</calcChain>
</file>

<file path=xl/sharedStrings.xml><?xml version="1.0" encoding="utf-8"?>
<sst xmlns="http://schemas.openxmlformats.org/spreadsheetml/2006/main" count="1046" uniqueCount="492">
  <si>
    <t>Классификация доходов бюджетов</t>
  </si>
  <si>
    <t>Код</t>
  </si>
  <si>
    <t>Наименование</t>
  </si>
  <si>
    <t>ГОСУДАРСТВЕННАЯ ПОШЛИНА</t>
  </si>
  <si>
    <t>ДОХОДЫ ОТ ОКАЗАНИЯ ПЛАТНЫХ УСЛУГ (РАБОТ) И КОМПЕНСАЦИИ ЗАТРАТ ГОСУДАРСТВА</t>
  </si>
  <si>
    <t>Доходы от оказания платных услуг (работ)</t>
  </si>
  <si>
    <t>Доходы от компенсации затрат государства</t>
  </si>
  <si>
    <t xml:space="preserve">Прочие доходы от компенсации затрат бюджетов субъектов Российской Федерации
</t>
  </si>
  <si>
    <t xml:space="preserve">ДОХОДЫ ОТ ПРОДАЖИ МАТЕРИАЛЬНЫХ И НЕМАТЕРИАЛЬНЫХ АКТИВОВ
</t>
  </si>
  <si>
    <t>ШТРАФЫ, САНКЦИИ, ВОЗМЕЩЕНИЕ УЩЕРБА</t>
  </si>
  <si>
    <t>ПРОЧИЕ НЕНАЛОГОВЫЕ ДОХОДЫ</t>
  </si>
  <si>
    <t>ДОХОДЫ ОТ ИСПОЛЬЗОВАНИЯ ИМУЩЕСТВА, НАХОДЯЩЕГОСЯ В ГОСУДАРСТВЕННОЙ И МУНИЦИПАЛЬНОЙ СОБСТВЕННОСТИ</t>
  </si>
  <si>
    <t>Наименование группы источников доходов бюджетов /
наименование источника дохода бюджета</t>
  </si>
  <si>
    <t>БЕЗВОЗМЕЗДНЫЕ ПОСТУПЛЕНИЯ ОТ ДРУГИХ БЮДЖЕТОВ БЮДЖЕТНОЙ СИСТЕМЫ РОССИЙСКОЙ ФЕДЕРАЦИИ</t>
  </si>
  <si>
    <t>Дотации бюджетам бюджетной системы Российской Федерации</t>
  </si>
  <si>
    <t>Субсидии бюджетам бюджетной системы Российской Федерации (межбюджетные субсидии)</t>
  </si>
  <si>
    <t>Субвенции бюджетам бюджетной системы Российской Федерации</t>
  </si>
  <si>
    <t>Иные межбюджетные трансферты</t>
  </si>
  <si>
    <t>ИТОГО</t>
  </si>
  <si>
    <t>Наименование главного администратора доходов районного бюджета</t>
  </si>
  <si>
    <t>Государственная пошлина за выдачу разрешения на установку рекламной конструкции</t>
  </si>
  <si>
    <t>Прогноз доходов районного бюджета</t>
  </si>
  <si>
    <t>комитет по управлению муниципальным имуществом</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</si>
  <si>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</si>
  <si>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</si>
  <si>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</si>
  <si>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Прочие доходы от оказания платных услуг (работ) получателями средств муниципальных районов</t>
  </si>
  <si>
    <t xml:space="preserve">Прочие доходы от компенсации затрат бюджетов муниципальных районов
</t>
  </si>
  <si>
    <t>управление образования администрации ЯМР</t>
  </si>
  <si>
    <t>управление труда и социальной поддержки населения Администрации ЯМР ЯО</t>
  </si>
  <si>
    <t>Прочие неналоговые доходы бюджетов муниципальных районов</t>
  </si>
  <si>
    <t>Прочие доходы от оказания платных услуг (работ) получателями средств бюджетов муниципальных районов</t>
  </si>
  <si>
    <t>администрация Ярослапвского муниципального района</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</si>
  <si>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</si>
  <si>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</si>
  <si>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</si>
  <si>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</si>
  <si>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</si>
  <si>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от сдачи в аренду имущества, находящегося в оперативном управлении органов государственной власти, органов местного самоуправления, государственных внебюджетных фондов и созданных ими учреждений (за исключением имущества бюджетных и автономных учреждений)</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</si>
  <si>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</si>
  <si>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Государственная пошлина за государственную регистрацию, а также за совершение прочих юридически значимых действий</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</si>
  <si>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</si>
  <si>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</si>
  <si>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</si>
  <si>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</si>
  <si>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Администрация городского поселения п.Лесная Поляна ЯМР ЯО</t>
  </si>
  <si>
    <t>Доходы от продажи земельных участков, находящихся в государственной и муниципальной собственности</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</si>
  <si>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</si>
  <si>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Прочие неналоговые доходы </t>
  </si>
  <si>
    <t xml:space="preserve">управление финансов и социально-экономического развития Администрации ЯМР </t>
  </si>
  <si>
    <t>Субсидия на реализацию мероприятий по патриотическому воспитанию граждан</t>
  </si>
  <si>
    <t>Средства,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</si>
  <si>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Субвенция на оказание социальной помощи отдельным категориям граждан</t>
  </si>
  <si>
    <t>Субвенция на осуществление передаваемых полномочий РФ на предоставление отдельных мер социальной поддержки граждан,  подвергшихся воздействию радиации, за счет средств федерального бюджета</t>
  </si>
  <si>
    <t>Субвенция на социальную поддержку отдельных категорий граждан в части ежемесячной денежной выплаты ветеранам труда, труженикам тыла, реабилитированным лицам</t>
  </si>
  <si>
    <t>Субвенция на содержание муниципальных казенных учреждений социального обслуживания населения, на предоставление субсидий муниципальным бюджетным учреждениям социального обслуживания населения на выполнение муниципальных заданий и иные цели</t>
  </si>
  <si>
    <t>Субвенция на ежемесячную денежную выплату, назначаемую при рождении третьего ребенка или последующих детей до достижении ребенком возраста 3х лет, за счет средств ОБ</t>
  </si>
  <si>
    <t>Субвенция на компенсацию части расходов на приобретение путевки в организации отдыха детей и их оздоровления</t>
  </si>
  <si>
    <t>Субвенция на поддержку сельскохозяйственного производства в части организационных мероприятий в рамках предоставления субсидий сельскохозяйственным производителям</t>
  </si>
  <si>
    <t>Субвенция на освобождение от оплаты стоимости проезда детей из многодетных семей</t>
  </si>
  <si>
    <t>Субвенция на частичную оплату стоимости путевки в организации отдыха детей и их оздоровления</t>
  </si>
  <si>
    <t>Субвенция на освобождение от оплаты стоимости проезда лиц, находящихся под диспансерным наблюдением в связи с туберкулезом, и больных туберкулезом</t>
  </si>
  <si>
    <t>Субвенция на отлов и содержание безнадзорных животных</t>
  </si>
  <si>
    <t>Субвенция на реализацию отдельных полномочий в сфере законодательства об административных правонарушениях</t>
  </si>
  <si>
    <t>Субвенция на обеспечение профилактики безнадзорности, правонарушений несовершеннолетних и защиты их прав</t>
  </si>
  <si>
    <t xml:space="preserve">Субвенция на обеспечение отдыха и оздоровления детей, находящихся в трудной жизненной ситуации, детей погибших сотрудников правоохранительных органов и военнослужащих, безнадзорных детей </t>
  </si>
  <si>
    <t>Субвенция на компенсацию расходов за присмотр и уход за детьми, осваивающими образовательные программы дошкольного образования в организациях, осуществляющих образовательную деятельность</t>
  </si>
  <si>
    <t xml:space="preserve">Субвенция на выплату единовременного пособия при всех формах устройства детей, лишенных родительского попечения, в семью за счет средств федерального бюджета </t>
  </si>
  <si>
    <t>Субвенция на содержание ребенка в семье опекуна и приемной семье, а также вознаграждение, причитающееся приемному родителю</t>
  </si>
  <si>
    <t>Субвенция на государственную поддержку опеки и попечительства</t>
  </si>
  <si>
    <t>Субвенция на организацию образовательного процесса в образовательных организациях</t>
  </si>
  <si>
    <t>Субвенция на организацию питания обучающихся муниципальных образовательных организаций</t>
  </si>
  <si>
    <t xml:space="preserve">Субвенция на обеспечение деятельности органов опеки и попечительства </t>
  </si>
  <si>
    <t>Субвенция на организацию образовательного процесса  в дошкольных образовательных организациях</t>
  </si>
  <si>
    <t>Субвенция на оплату жилищно-коммунальных услуг отдельным категориям граждан за счет средств федерального бюджета</t>
  </si>
  <si>
    <t>Субвенция на выплату единовременного пособия беременной жене военнослужащего, проходящего военную службу по призыву, а также ежемесячного пособия на ребенка военнослужащего, проходящего военную службу по призыву, за счет средств федерального бюджета</t>
  </si>
  <si>
    <t>Субвенция на выплату государственных единовременных пособий и ежемесячных денежных компенсаций гражданам при возникновении поствакцинальных осложнений за счет средств федерального бюджета</t>
  </si>
  <si>
    <t>Субвенция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за счет средств федерального бюджета</t>
  </si>
  <si>
    <t>Субсидия на проведение капитального ремонта муниципальных учреждений культуры</t>
  </si>
  <si>
    <t>Субсидия на оплату стоимости набора продуктов питания в лагерях с дневной формой пребывания детей, расположенных на территории Ярославской области</t>
  </si>
  <si>
    <t>Субсидия на укрепление материально-технической базы загородных организаций отдыха детей и их оздоровления, находящихся в муниципальной собственности</t>
  </si>
  <si>
    <t>Субсидия на реализацию мероприятий по строительству  объектов газификации</t>
  </si>
  <si>
    <t>Субсидии бюджетам муниципальных районов на строительство, модернизацию, ремонт и содержание автомобильных дорог общего пользования, в том числе дорог в поселениях (за исключением автомобильных дорог федерального значения)</t>
  </si>
  <si>
    <t>Субвенция на обеспечение деятельности органов местного самоуправления в сфере социальной защиты населения</t>
  </si>
  <si>
    <t>Субвенция на социальную поддержку отдельных категорий граждан в части ежемесячного пособия на ребенка</t>
  </si>
  <si>
    <t>Субвенция на компенсацию отдельным категориям граждан оплаты взноса на капитальный ремонт общего имущества в многоквартирном доме</t>
  </si>
  <si>
    <t>Субвенция на денежные выплаты</t>
  </si>
  <si>
    <t>Cубвенция на оплату жилого помещения и коммунальных услуг отдельным категориям граждан, оказание мер социальной поддержки которым относится к полномочиям Ярославской области</t>
  </si>
  <si>
    <t>Субвенция на выплату пособий по уходу за ребенком до достижения им возраста полутора лет гражданам, не подлежащим обязательному социальному страхованию на случай временной нетрудоспособности и в связи с материнством, за счет средств федерального бюджета</t>
  </si>
  <si>
    <t>Субвенция на предоставление гражданам субсидий на оплату жилого помещения и коммунальных услуг</t>
  </si>
  <si>
    <t>НАЛОГОВЫЕ И НЕНАЛОГОВЫЕ ДОХОДЫ</t>
  </si>
  <si>
    <t>НАЛОГОВЫЕ ДОХОДЫ</t>
  </si>
  <si>
    <t>НАЛОГИ НА ПРИБЫЛЬ, ДОХОДЫ</t>
  </si>
  <si>
    <t>Налог на доходы физических лиц</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</si>
  <si>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</si>
  <si>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</si>
  <si>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Налог на доходы физических лиц с доходов, полученных физическими лицами в соответствии со статьей 228 Налогового кодекса Российской Федерации</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</si>
  <si>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</si>
  <si>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НАЛОГИ НА ТОВАРЫ (РАБОТЫ, УСЛУГИ), РЕАЛИЗУЕМЫЕ НА ТЕРРИТОРИИ РОССИЙСКОЙ ФЕДЕРАЦИИ</t>
  </si>
  <si>
    <t>Акцизы по подакцизным товарам (продукции), производимым на территории Российской Федерации</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</si>
  <si>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</si>
  <si>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</si>
  <si>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</si>
  <si>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НАЛОГИ НА СОВОКУПНЫЙ ДОХОД</t>
  </si>
  <si>
    <t>Единый налог на вмененный доход для отдельных видов деятельности</t>
  </si>
  <si>
    <t>Единый сельскохозяйственный налог</t>
  </si>
  <si>
    <t xml:space="preserve">Налог, взимаемый в связи с применением патентной системы налогообложения, зачисляемый в бюджеты муниципальных районов </t>
  </si>
  <si>
    <t>НАЛОГИ, СБОРЫ И РЕГУЛЯРНЫЕ ПЛАТЕЖИ ЗА ПОЛЬЗОВАНИЕ ПРИРОДНЫМИ РЕСУРСАМИ</t>
  </si>
  <si>
    <t>Налог на добычу полезных ископаемых</t>
  </si>
  <si>
    <t>Налог на добычу общераспространенных полезных ископаемых</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</si>
  <si>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</si>
  <si>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1 08 03000 01 0000 110</t>
  </si>
  <si>
    <t>Государственная пошлина по делам, рассматриваемым в судах общей юрисдикции, мировыми судьями</t>
  </si>
  <si>
    <t>ЗАДОЛЖЕННОСТЬ И ПЕРЕРАСЧЕТЫ ПО ОТМЕНЕННЫМ НАЛОГАМ, СБОРАМ И ИНЫМ ОБЯЗАТЕЛЬНЫМ ПЛАТЕЖАМ</t>
  </si>
  <si>
    <t>Налоги на имущество</t>
  </si>
  <si>
    <t>Налог на имущество предприятий</t>
  </si>
  <si>
    <t>Федеральная налоговая служба</t>
  </si>
  <si>
    <t>Федеральное казначейство</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</si>
  <si>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</si>
  <si>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100 1 03 02000 01 0000 110</t>
  </si>
  <si>
    <t>100 1 03 02230 01 0000 110</t>
  </si>
  <si>
    <t>100 1 03 02240 01 0000 110</t>
  </si>
  <si>
    <t>100 1 03 02250 01 0000 110</t>
  </si>
  <si>
    <t>100 1 03 02260 01 0000 110</t>
  </si>
  <si>
    <t>ПЛАТЕЖИ ПРИ ПОЛЬЗОВАНИИ ПРИРОДНЫМИ РЕСУРСАМИ</t>
  </si>
  <si>
    <t>Плата за негативное воздействие на окружающую среду</t>
  </si>
  <si>
    <t>Служба по надзору в сфере природопользования</t>
  </si>
  <si>
    <t>НЕНАЛОГОВЫЕ ДОХОДЫ</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</si>
  <si>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t>
  </si>
  <si>
    <t>Доходы бюджетов муниципальных районов от возврата организациями остатков субсидий прошлых лет</t>
  </si>
  <si>
    <t>Возврат остатков субсидий, субвенций и иных межбюджетных трансфертов, имеющих целевое назначение, прошлых лет</t>
  </si>
  <si>
    <t>БЕЗВОЗМЕЗДНЫЕ ПОСТУПЛЕНИЯ</t>
  </si>
  <si>
    <t>000 1 05 00000 00 0000 000</t>
  </si>
  <si>
    <t>И Т О Г О</t>
  </si>
  <si>
    <t>Приложение</t>
  </si>
  <si>
    <t>к приказу Министерства финансов Российской Федерации</t>
  </si>
  <si>
    <t>от 21.12.2016 № 238н</t>
  </si>
  <si>
    <t>Коды</t>
  </si>
  <si>
    <t>Форма по ОКУД</t>
  </si>
  <si>
    <t>0505307</t>
  </si>
  <si>
    <t>Дата</t>
  </si>
  <si>
    <t>Дата формирования</t>
  </si>
  <si>
    <t>Наименование финансового органа
(органа управления государственного внебюджетного фонда)</t>
  </si>
  <si>
    <t>Глава по БК</t>
  </si>
  <si>
    <t>Наименование бюджета</t>
  </si>
  <si>
    <t>по ОКТМО</t>
  </si>
  <si>
    <t>Единица измерения: тыс. руб.</t>
  </si>
  <si>
    <t>по ОКЕИ</t>
  </si>
  <si>
    <t>385</t>
  </si>
  <si>
    <t>управление финансов и социально-экономического развития Администрации ЯМР</t>
  </si>
  <si>
    <t>районный бюджет ЯМР</t>
  </si>
  <si>
    <t>Код строки</t>
  </si>
  <si>
    <t>Код главного администратора доходов бюджета</t>
  </si>
  <si>
    <t>Реестр источников доходов районного бюджета ЯМР</t>
  </si>
  <si>
    <t xml:space="preserve"> 1 01 00000 00 0000 000</t>
  </si>
  <si>
    <t xml:space="preserve"> 1 01 02000 01 0000 110</t>
  </si>
  <si>
    <t xml:space="preserve"> 1 01 02010 01 0000 110</t>
  </si>
  <si>
    <t xml:space="preserve"> 1 01 02020 01 0000 110</t>
  </si>
  <si>
    <t xml:space="preserve"> 1 01 02040 01 0000 110</t>
  </si>
  <si>
    <t xml:space="preserve"> 1 03 00000 00 0000 000</t>
  </si>
  <si>
    <t xml:space="preserve"> 101 02030 01 0000 110</t>
  </si>
  <si>
    <t xml:space="preserve"> 1 05 03010 01 0000 110</t>
  </si>
  <si>
    <t xml:space="preserve"> 1 05 02000 02 0000 110</t>
  </si>
  <si>
    <t>1 05 04020 02 0000 110</t>
  </si>
  <si>
    <t xml:space="preserve"> 1 07 00000 00 0000 000</t>
  </si>
  <si>
    <t xml:space="preserve"> 1 07 01020 01 0000 110</t>
  </si>
  <si>
    <t xml:space="preserve"> 1 07 01000 01 0000 110</t>
  </si>
  <si>
    <t xml:space="preserve"> 1 08 00000 00 0000 110</t>
  </si>
  <si>
    <t xml:space="preserve"> 1 08 03010 01 0000 110</t>
  </si>
  <si>
    <t xml:space="preserve"> 1 08 07150 01 0000 110</t>
  </si>
  <si>
    <t xml:space="preserve"> 1 08 07000 01 0000 110</t>
  </si>
  <si>
    <t xml:space="preserve"> 1 09 00000 00 0000 000</t>
  </si>
  <si>
    <t>Департамент по управлению государственным имуществом ЯО</t>
  </si>
  <si>
    <t xml:space="preserve"> 1 09 04000 00 0000 110</t>
  </si>
  <si>
    <t xml:space="preserve"> 1 09 04010 02 0000 110</t>
  </si>
  <si>
    <t>Налог с продаж</t>
  </si>
  <si>
    <t xml:space="preserve"> 1 09 06010 02 0000 110</t>
  </si>
  <si>
    <t xml:space="preserve"> 1 11 00000 00 0000 000
</t>
  </si>
  <si>
    <t xml:space="preserve"> 1 11 01050 05 0000 120
</t>
  </si>
  <si>
    <t xml:space="preserve"> 1 11 05000 00 0000 120
</t>
  </si>
  <si>
    <t xml:space="preserve"> 1 11 05010 00 0000 120
</t>
  </si>
  <si>
    <t xml:space="preserve"> 1 11 05013 13 0000 120</t>
  </si>
  <si>
    <t xml:space="preserve"> 1 11 05013 05 0000 120</t>
  </si>
  <si>
    <t xml:space="preserve"> 1 11 05020 00 0000 120
</t>
  </si>
  <si>
    <t xml:space="preserve"> 1 11 05025 05 0000 120</t>
  </si>
  <si>
    <t xml:space="preserve"> 1 11 05035 05 0000 120</t>
  </si>
  <si>
    <t xml:space="preserve"> 1 12 00000 00 0000 000</t>
  </si>
  <si>
    <t xml:space="preserve"> 1 12 01000 01 0000 120</t>
  </si>
  <si>
    <t>Платежи при пользовании недрами</t>
  </si>
  <si>
    <t xml:space="preserve"> 1 13 01995 05 0000 130</t>
  </si>
  <si>
    <t xml:space="preserve"> 1 13 02000 00 0000 130
</t>
  </si>
  <si>
    <t xml:space="preserve"> 1 13 02995 05 0000 130</t>
  </si>
  <si>
    <t xml:space="preserve"> 1 13 02995 05 0000 130
</t>
  </si>
  <si>
    <t xml:space="preserve"> 1 14 00000 00 0000 000
</t>
  </si>
  <si>
    <t xml:space="preserve"> 1 14 02000 00 0000 000
</t>
  </si>
  <si>
    <t xml:space="preserve"> 1 14 02050 05 0000 410</t>
  </si>
  <si>
    <t xml:space="preserve"> 1 14 02053 05 0000 410</t>
  </si>
  <si>
    <t xml:space="preserve"> 1 14 02050 05 0000 440</t>
  </si>
  <si>
    <t xml:space="preserve"> 1 14 02053 05 0000 440</t>
  </si>
  <si>
    <t xml:space="preserve"> 1 14 06000 00 0000 430
</t>
  </si>
  <si>
    <t xml:space="preserve"> 1 14 06013 05 0000 430
</t>
  </si>
  <si>
    <t xml:space="preserve"> 1 14 06025 05 0000 430
</t>
  </si>
  <si>
    <t xml:space="preserve"> 1 14 06300 00 0000 430
</t>
  </si>
  <si>
    <t>Доходы от продажи земельных участков, государственная собственность на которые не разграничена и которые расположены в границах  межселенных территорий муниципальных районов</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</si>
  <si>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</si>
  <si>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1 16 00000 00 0000 000
</t>
  </si>
  <si>
    <t xml:space="preserve"> 1 13 00000 00 0000 000
</t>
  </si>
  <si>
    <t xml:space="preserve"> 1 17 00000 00 0000 000
</t>
  </si>
  <si>
    <t xml:space="preserve"> 1 17 05000 00 0000 180
</t>
  </si>
  <si>
    <t xml:space="preserve"> 1 17 05050 05 0000 180
</t>
  </si>
  <si>
    <t>Невыясненные поступления, зачисляемые в бюджеты муниципальных районов</t>
  </si>
  <si>
    <t>Невыясненные поступления</t>
  </si>
  <si>
    <t xml:space="preserve"> 1 17 01000 00 0000 000
</t>
  </si>
  <si>
    <t xml:space="preserve"> 1 17 01050 05 0000 000
</t>
  </si>
  <si>
    <t>Все администраторы доходов районного бюджета</t>
  </si>
  <si>
    <t>Налог на добычу прочих   полезных ископаемых</t>
  </si>
  <si>
    <t xml:space="preserve"> 1 07 01030 01 0000 110</t>
  </si>
  <si>
    <t xml:space="preserve">  1 11 05030 00 0000 120
</t>
  </si>
  <si>
    <t xml:space="preserve">  1 13 01000 00 0000 130
</t>
  </si>
  <si>
    <t>000</t>
  </si>
  <si>
    <t xml:space="preserve"> 1 00 00000 00 0000 110</t>
  </si>
  <si>
    <t xml:space="preserve"> 2 00 00000 00 0000 000</t>
  </si>
  <si>
    <t xml:space="preserve"> 2 02 00000 00 0000 000</t>
  </si>
  <si>
    <t xml:space="preserve"> 2 02 10000 00 0000 150</t>
  </si>
  <si>
    <t xml:space="preserve"> 2 02 15001 05 0000 150</t>
  </si>
  <si>
    <t xml:space="preserve"> 2 02 20000 00 0000 150</t>
  </si>
  <si>
    <t xml:space="preserve"> 2 02 30000 00 0000 150</t>
  </si>
  <si>
    <t xml:space="preserve"> 202 30024 05 3009 150</t>
  </si>
  <si>
    <t xml:space="preserve"> 202 30024 05 3010 150</t>
  </si>
  <si>
    <t xml:space="preserve"> 202 29999 05 2010 150</t>
  </si>
  <si>
    <t xml:space="preserve"> 202 20077 05 0000 150</t>
  </si>
  <si>
    <t xml:space="preserve"> 202 29999 05 2015 150</t>
  </si>
  <si>
    <t xml:space="preserve"> 202 29999 05 2009 150</t>
  </si>
  <si>
    <t xml:space="preserve"> 202 30024 05 3014 150</t>
  </si>
  <si>
    <t xml:space="preserve"> 202 30024 05 3015 150</t>
  </si>
  <si>
    <t xml:space="preserve"> 202 30024 05 3030 150</t>
  </si>
  <si>
    <t xml:space="preserve"> 202 30024 05 3013 150</t>
  </si>
  <si>
    <t xml:space="preserve"> 2 02 35240 05 0000 150</t>
  </si>
  <si>
    <t xml:space="preserve"> 2 02 35220 05 0000 150</t>
  </si>
  <si>
    <t xml:space="preserve"> 202 35137 05 0000 150</t>
  </si>
  <si>
    <t xml:space="preserve"> 2 02 30024 05 3004 150  </t>
  </si>
  <si>
    <t xml:space="preserve"> 2 02 30024 05 3003 150  </t>
  </si>
  <si>
    <t xml:space="preserve"> 202 30024 05 3026 150</t>
  </si>
  <si>
    <t xml:space="preserve"> 202 30024 05 3027 150</t>
  </si>
  <si>
    <t xml:space="preserve"> 202 30024 05 3028 150</t>
  </si>
  <si>
    <t xml:space="preserve"> 202 30024 05 3031 150</t>
  </si>
  <si>
    <t xml:space="preserve"> 202 35930 05 0000 150</t>
  </si>
  <si>
    <t xml:space="preserve"> 202 30024 05 3033 150</t>
  </si>
  <si>
    <t xml:space="preserve"> 202 30024 05 3007 150</t>
  </si>
  <si>
    <t xml:space="preserve"> 202 30024 05 3021 150</t>
  </si>
  <si>
    <t xml:space="preserve"> 2 02 30024 05 3020 150  </t>
  </si>
  <si>
    <t xml:space="preserve"> 202 30024 05 3006 150</t>
  </si>
  <si>
    <t xml:space="preserve"> 2 02 35084 05 0000 150  </t>
  </si>
  <si>
    <t xml:space="preserve"> 2 02 30024 05 3029 150  </t>
  </si>
  <si>
    <t xml:space="preserve"> 2 02 30024 05 3019 150  </t>
  </si>
  <si>
    <t xml:space="preserve"> 2 02 30024 05 3023 150  </t>
  </si>
  <si>
    <t xml:space="preserve"> 2 02 30024 05 3005 150 </t>
  </si>
  <si>
    <t xml:space="preserve"> 2 02 35380 05 0000 150 </t>
  </si>
  <si>
    <t xml:space="preserve"> 2 02 35270 05 0000 150</t>
  </si>
  <si>
    <t xml:space="preserve"> 2 02 35250 05 0000 150</t>
  </si>
  <si>
    <t xml:space="preserve"> 2 19 00000 00 0000 000</t>
  </si>
  <si>
    <t>Прочие дотации бюджетам муниципальных районов</t>
  </si>
  <si>
    <t>Субсидия на комплексное развитие транспортной инфраструктуры городской агломерации "Ярославская" за счет средств областного бюджета</t>
  </si>
  <si>
    <t>Субсидия на оказание (выполнение) муниципальными учреждениями услуг (работ) в сфере моложежной политики</t>
  </si>
  <si>
    <t>Субсидия на повышение оплаты труда отдельных категорий работников муниципальных учреждений в сфере образования</t>
  </si>
  <si>
    <t>Субсидия на повышение оплаты труда работников муниципальных учреждений в сфере культуры</t>
  </si>
  <si>
    <t>Субсидии бюджетам муниципальных районов на создание в общеобразовательных организациях, расположенных в сельской местности, условий для занятий физической культурой и спортом</t>
  </si>
  <si>
    <t>Субсидия на реализацию мероприятий иницйиативного бюджетирования на территории ЯО (поддержка местных инициатив)</t>
  </si>
  <si>
    <t>Субсидия на обеспечение трудоустройства несовершеннолетних граждан на временные рабочие места</t>
  </si>
  <si>
    <t xml:space="preserve"> 202 29999 05 2038 150</t>
  </si>
  <si>
    <t xml:space="preserve"> 202 29999 05 2032 150</t>
  </si>
  <si>
    <t xml:space="preserve"> 202 29999 05 2040 150</t>
  </si>
  <si>
    <t xml:space="preserve"> 2 02 30022 05 0000 150</t>
  </si>
  <si>
    <t xml:space="preserve"> 2 02 30024 05 3022 150  </t>
  </si>
  <si>
    <t>Субвенции бюджетам муниципальных районов на выполнение полномочий Российской Федерации по осуществлению ежемесячной выплаты в связи с рождением (усыновлением) первого ребенка</t>
  </si>
  <si>
    <t xml:space="preserve"> 2 02 35573 05 0000 150  </t>
  </si>
  <si>
    <t>Субвенции бюджетам муниципальных районов на государственную регистрацию актов гражданского состояния</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</si>
  <si>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</si>
  <si>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2 02 40000 00 0000 150</t>
  </si>
  <si>
    <t xml:space="preserve"> 202 40014 05 0000 150</t>
  </si>
  <si>
    <t xml:space="preserve"> 2 02 30024 05 3036 150     </t>
  </si>
  <si>
    <t xml:space="preserve"> 2 02 35462 05 0000 150  </t>
  </si>
  <si>
    <t xml:space="preserve">Субвенция на компенсацию отдельным категориям граждан оплаты взноса на капитальный ремонт общего имущества в многоквартирном доме </t>
  </si>
  <si>
    <t>Субвенция на ежемесячную денежную выплату, назначаемую при рождении третьего ребенка или последующих детей до достижении ребенком возраста 3х лет, в части расходов по доставке выплат получателям</t>
  </si>
  <si>
    <t xml:space="preserve">2 02 35120 05 0000 150     </t>
  </si>
  <si>
    <t xml:space="preserve"> 202 29999 05 2021 150</t>
  </si>
  <si>
    <t>Субсидия на реализацию мероприятий по обеспечению безопасности граждан на воднызх объектах</t>
  </si>
  <si>
    <t xml:space="preserve"> 2 02 20041 05 0000 150</t>
  </si>
  <si>
    <t xml:space="preserve"> 202 29999 05 2037 150</t>
  </si>
  <si>
    <t xml:space="preserve"> 202 29999 05 2008 150</t>
  </si>
  <si>
    <t xml:space="preserve"> 202 30024 05 3017 150</t>
  </si>
  <si>
    <t xml:space="preserve"> 2 18 00000 05 0000 150</t>
  </si>
  <si>
    <t xml:space="preserve"> 2 18 05000 05 0000 000</t>
  </si>
  <si>
    <t xml:space="preserve"> 1 11 09045 05 0000 120</t>
  </si>
  <si>
    <t xml:space="preserve">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</si>
  <si>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Прочие поступления от использования имущества, находящегося в собственности муниципальных районов (за исключением имущества муниципальных автономных учреждений, а также имущества муниципальных унитарных предприятий, в том числе казенных)</t>
  </si>
  <si>
    <t>Целевые сбры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муниципальных районов</t>
  </si>
  <si>
    <t>Межбюджетные трансферты, передаваемые бюджетам муниципальных районов на поддержку отрасли культуры</t>
  </si>
  <si>
    <t>2 02 45519 05 0000 150</t>
  </si>
  <si>
    <t xml:space="preserve"> 202 25232 05 0000 150</t>
  </si>
  <si>
    <t>Субсидии бюджетам муниципальных районов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t>
  </si>
  <si>
    <t>2 02 25097 05 0000 150</t>
  </si>
  <si>
    <t xml:space="preserve"> 2 02 35260 05 0000 150</t>
  </si>
  <si>
    <t>Субсидия на реализацию мероприятий по борьбе с борщевиком Сосновского</t>
  </si>
  <si>
    <t>2 02 25519 05 0000 150</t>
  </si>
  <si>
    <t>Субсидия бюджетам муниципальных районов на поддержку отрасли культуры (Субсидия на обеспечение учреждений культуры передвижными многофункциональными культурными центрами(автоклубы))</t>
  </si>
  <si>
    <t xml:space="preserve"> 1 09 07033 05 0000 110</t>
  </si>
  <si>
    <t xml:space="preserve"> 1 12 02010 01 0000 120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</si>
  <si>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</si>
  <si>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1 14 06313 05 0000 430
</t>
  </si>
  <si>
    <t xml:space="preserve"> 1 11 05075 05 0000 120</t>
  </si>
  <si>
    <t>Доходы от сдачи в аренду имущества, составляющего казну муниципальных районов (за исключением земельных участков)</t>
  </si>
  <si>
    <t xml:space="preserve">  1 11 05075 00 0000 120
</t>
  </si>
  <si>
    <t xml:space="preserve"> 1 14 06013 13 0000 430
</t>
  </si>
  <si>
    <t>11601000 Денежные взыскания (штрафы) за нарушение обязательных требований государственных стандартов, правил обязательной сертификации, нарушение требований нормативных документов по обеспечению единства измерений</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</si>
  <si>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t>
  </si>
  <si>
    <t>Правительство ЯО</t>
  </si>
  <si>
    <t>1 16 01053 01 0035 140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</si>
  <si>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</si>
  <si>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(штрафы за побои)</t>
  </si>
  <si>
    <t>агентство по обеспечению деятельности мировых судей Ярославской области</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</si>
  <si>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</si>
  <si>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</si>
  <si>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1 16 01073 01 0027 140</t>
  </si>
  <si>
    <t xml:space="preserve"> 1 16 01074 01 0000 140</t>
  </si>
  <si>
    <t>КУМИ Администрации ЯМР</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</si>
  <si>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</si>
  <si>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1 16 01153 01 0006 140</t>
  </si>
  <si>
    <t xml:space="preserve">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невыполнение в срок законного предписания (постановления, представления, решения) органа (должностного лица), осуществляющего государственный надзор (контроль), организации, уполномоченной в соответствии с федеральными законами на осуществление государственного надзора (должностного лица), органа (должностного лица), осуществляющего муниципальный контроль) </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</si>
  <si>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(иные штрафы)</t>
  </si>
  <si>
    <t>1 16 01193 01 0005 140</t>
  </si>
  <si>
    <t>1 16 01193 01 9000 140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</si>
  <si>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появление в общественных местах в состоянии опьянения)</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</si>
  <si>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комиссиями по делам несовершеннолетних и защите их прав(иные штрафы)</t>
  </si>
  <si>
    <t>1 16 01203 01 0021 140</t>
  </si>
  <si>
    <t>1 16 01203 01 9000 140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</si>
  <si>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</si>
  <si>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1 16 07010 05 0000 140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</si>
  <si>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муниципальных районов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</si>
  <si>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действующим до 1 января 2020 года</t>
  </si>
  <si>
    <t>1 16 10129 01 0000140</t>
  </si>
  <si>
    <t>1 16 10123 01 0051 140</t>
  </si>
  <si>
    <t>Государственная жилищная инспекция ЯО</t>
  </si>
  <si>
    <t>Департамент охраны окружающей среды природопользования Ярославской области</t>
  </si>
  <si>
    <t xml:space="preserve"> Министерство внутренних дел Российской Федерации</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</si>
  <si>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подлежащие зачислению в бюджет муниципального образования</t>
  </si>
  <si>
    <t>1 16 11050 01 0000 140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</si>
  <si>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несовершеннолетних и защите их прав</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</si>
  <si>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выявленные должностными лицами органов муниципального контроля</t>
  </si>
  <si>
    <t xml:space="preserve"> 2 02 15002 05 0000 150</t>
  </si>
  <si>
    <t xml:space="preserve"> 2 02 29999 05 2047 150</t>
  </si>
  <si>
    <t>2 02 27139 05 0000 150</t>
  </si>
  <si>
    <t xml:space="preserve"> 202 25467 05 0000 150</t>
  </si>
  <si>
    <t xml:space="preserve"> 2 02 30024 05 3042 150</t>
  </si>
  <si>
    <t>Субвенции бюджетам муниципальных районов на осуществление ежемесячных выплат на детей в возрасте от трех до семи лет включительно</t>
  </si>
  <si>
    <t>Субвенции бюджетам муниципальных районов на проведение Всероссийской переписи населения 2020 года</t>
  </si>
  <si>
    <t>Субвенции бюджетам муниципальных районов на  организацию бесплатного горячего питания обучающихся, получающих начальное общее образование в муниципальных образовательных организациях)</t>
  </si>
  <si>
    <t xml:space="preserve"> 2 02 35303 05 0000 150</t>
  </si>
  <si>
    <t xml:space="preserve"> 2 02 35304 05 0000 150</t>
  </si>
  <si>
    <t>Субвенция на ежемесячное денежное вознаграждение за классное руководство педагогическим работникам муниципальных общеобразовательных организаций</t>
  </si>
  <si>
    <t>2 02 45160 05 4002 150</t>
  </si>
  <si>
    <t>Прочие безвозмездные поступления</t>
  </si>
  <si>
    <t>Прочие безвозмездные поступления в бюджеты муниципальных районов</t>
  </si>
  <si>
    <t xml:space="preserve"> 2 07 05030 05 0000 150</t>
  </si>
  <si>
    <t>Субсидия на проведение мероприятий по обустройству объектами инженерной инфраструктуры и благоустройству площадок, расположенных на сельских территориях, под компактную жилищную застройку</t>
  </si>
  <si>
    <t xml:space="preserve"> 202 30024 05 3041 150    </t>
  </si>
  <si>
    <t>Субвенция на оказание социальной помощи на основании социального контракта в части расходов по доставке выплат получателям</t>
  </si>
  <si>
    <t>Администрация ЯМР</t>
  </si>
  <si>
    <t>управление культуры Администрации ЯМР</t>
  </si>
  <si>
    <t>управление  молодежной политики, спорта и туризма Администрации ЯМР</t>
  </si>
  <si>
    <t>Управдение культуры Адмистрации ЯМР</t>
  </si>
  <si>
    <t>Управление молодежной политики, спорта и туризиа</t>
  </si>
  <si>
    <t>управление культуры,  Администрации ЯМР</t>
  </si>
  <si>
    <t>Управление культуры</t>
  </si>
  <si>
    <t>управление культуры, Администрации ЯМР</t>
  </si>
  <si>
    <t xml:space="preserve"> Субвенции бюджетам муниципальных районов на выполнение передаваемых полномочий субъектов Российской Федерации(Субвенция на осуществление ежемесячной денежной  выплаты на ребенка в возрасте от трех до семи лет включительно в части расходов по доставке выплат получателям)</t>
  </si>
  <si>
    <t>на 2022 год и плановый период 2023 и 2024 годов</t>
  </si>
  <si>
    <t>на 01 октября 2021 года</t>
  </si>
  <si>
    <t>15.11.2021</t>
  </si>
  <si>
    <t>78650000</t>
  </si>
  <si>
    <t>Утверждено на 2021 г. Решение Муниципального совета ЯМР  от 24.12.2020 № 85</t>
  </si>
  <si>
    <t>Оценка исполнения на 2021 г. (текущий финансовый год)</t>
  </si>
  <si>
    <t>на 2022 г. (очередной финансовый год)</t>
  </si>
  <si>
    <t>на 2023 г. (первый год планового периода)</t>
  </si>
  <si>
    <t>на 2024 г. (второй год планового периода)</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</si>
  <si>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</si>
  <si>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t>
  </si>
  <si>
    <t xml:space="preserve"> 1 01 02080 01 0000 110</t>
  </si>
  <si>
    <t xml:space="preserve"> 1 01 02090 01 0000 110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</si>
  <si>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</si>
  <si>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1 11 05325 05 0000 120</t>
  </si>
  <si>
    <t>1 16 01073 01 0000 140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</si>
  <si>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</si>
  <si>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</si>
  <si>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1 16 01063 01 0009 140</t>
  </si>
  <si>
    <t>1 16 01063 01 0091 140</t>
  </si>
  <si>
    <t>1 16 01063 01 0101 140</t>
  </si>
  <si>
    <t>1 16 01063 01 9000 140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</si>
  <si>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</si>
  <si>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(штрафы за уничтожение или повреждение чужого имущества) </t>
  </si>
  <si>
    <t xml:space="preserve"> 1 16 010730 1 0017 140</t>
  </si>
  <si>
    <t xml:space="preserve"> 1 16 01073 01 0027 140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</si>
  <si>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t>
  </si>
  <si>
    <t>1 116 01083 01 0037 140</t>
  </si>
  <si>
    <t>1 116 01084 01 0000 140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</si>
  <si>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</si>
  <si>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(иные штрафы)</t>
  </si>
  <si>
    <t>1 16 01143 01 90000 140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</si>
  <si>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t>
  </si>
  <si>
    <t>1 16 01153 01 0012 140</t>
  </si>
  <si>
    <t>1 16 01150 01 0000 140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</si>
  <si>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</si>
  <si>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нарушение требований к ведению образовательной деятельности и организации образовательного процесса)</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</si>
  <si>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непредставление сведений (информации))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</si>
  <si>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осуществление деятельности, не связанной с извлечением прибыли, без специального разрешения (лицензии))</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</si>
  <si>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t>
  </si>
  <si>
    <t>1 16 01190 01 0000 140</t>
  </si>
  <si>
    <t>1 16 01193 01 0030 140</t>
  </si>
  <si>
    <t>1 16 01193 01 0007 140</t>
  </si>
  <si>
    <t>1 16 01193 01 0020 140</t>
  </si>
  <si>
    <t>1 16 01193 01 0029 140</t>
  </si>
  <si>
    <t>1 16 01193 01 0401 140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</si>
  <si>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невыполнение требований и мероприятий в области гражданской обороны)</t>
  </si>
  <si>
    <t>1 16 01203 01 0007 140</t>
  </si>
  <si>
    <t>1 16 01203 01 0012 140</t>
  </si>
  <si>
    <t>1 16 01203 01 0021 100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</si>
  <si>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</si>
  <si>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1 16 01333 01 0000 140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</si>
  <si>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</si>
  <si>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</si>
  <si>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1 16 07000 05 0000 140</t>
  </si>
  <si>
    <t>Денежные взыскания (штрафы) за нарушение законодательства Российской Федерации о государственном оборонном заказе</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</si>
  <si>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</si>
  <si>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Денежные взыскания (штрафы) за нарушение законодательства Российской Федерации об использовании атомной энергии</t>
  </si>
  <si>
    <t xml:space="preserve">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</si>
  <si>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1 1 6 10123 01 0051 140</t>
  </si>
  <si>
    <t>Доходы от продажи материальных и нематериальных активов</t>
  </si>
  <si>
    <t>Россельхознадзор</t>
  </si>
  <si>
    <t>Департамент лесного хозяйства Ярославской области</t>
  </si>
  <si>
    <t>Дотации бюджетам муниципальных районов на выравнивание бюджетной обеспеченности из бюджета субъекта Российской Федерации</t>
  </si>
  <si>
    <t xml:space="preserve">Дотации бюджетам муниципальных районов на поддержку мер по обеспечению сбалансированности бюджетов </t>
  </si>
  <si>
    <t xml:space="preserve"> 2 02 19999 05 0000 150</t>
  </si>
  <si>
    <t xml:space="preserve"> 2 02 19999 05 1004 150</t>
  </si>
  <si>
    <t>Прочие дотации бюджетам муниципальных районов (Дотации на реализацию мероприятий , предусмотренных нормативными правовыми актами органов государственной власти Ярославской области)</t>
  </si>
  <si>
    <t xml:space="preserve"> 2 02 27576 05 0000 150</t>
  </si>
  <si>
    <t>Субсидии бюджетам муниципальных районов на софинансирование капитальных вложений в объекты муниципальной собственности (Субсидия на реализацию мероприятий по строительству  и реконструкции объектов теплоснабжения)</t>
  </si>
  <si>
    <t>Субсидия бюджетам муниципальных районов на реализацию мероприятий по борьбе с борщевиком Сосновского</t>
  </si>
  <si>
    <t>Прочие субсидии бюджетам муниципальных районов (Субсидия на повышение антитеррористической защищенности объектов образования )</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</si>
  <si>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</si>
  <si>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Субсидия на реализацию мероприятий по созданию и модернизации объектов спортивной инфраструктуры муниципальной собственности для занятий физической культурой и спортом</t>
  </si>
  <si>
    <t>Прочие субсидии бюджетам муниципальных районов (Субсидия на проведение ремонтных работ в помещениях, предназначенных для создания центров образования естественно-научной и технологической направленностей)</t>
  </si>
  <si>
    <t xml:space="preserve"> 202 29999 05 2049 150</t>
  </si>
  <si>
    <t>Субсидии бюджетам муниципальных районов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за счет средств областного бюджета</t>
  </si>
  <si>
    <t>Межбюджетные трансферты, передаваемые бюджетам муниципальных районов для компенсации дополнительных расходов, возникших в результате решений, принятых органами власти другого уровня (Межбюджетные трансферты, передаваемые бюджетам для компенсации дополнительных расходов, возникших в результате решений, принятых органами власти другого уровня (резервный фонд-решения Правительства ЯО))"</t>
  </si>
  <si>
    <t>Доходы бюджетов муниципальных районов от возврата бюджетными учреждениями остатков субсидий прошлых лет</t>
  </si>
  <si>
    <t xml:space="preserve">Возврат остатков субсидий, субвенций и иных межбюджетных трансфертов, имеющих целевое назначение, прошлых лет из бюджетов поселений </t>
  </si>
  <si>
    <t>Кассовые поступления в текущем финансовом году 
(по состоянию на  "01" октября 2021г.)</t>
  </si>
  <si>
    <t xml:space="preserve"> 2 02 35302 05 0000 150</t>
  </si>
  <si>
    <t xml:space="preserve"> 2 02 35469 05 0000 150</t>
  </si>
  <si>
    <t>Субсидия бюджетам муниципальных районов на поддержку отрасли культуры (Субсидия на капитальный ремонт учреждений культурно-досугового типа в сельской местности)</t>
  </si>
  <si>
    <t xml:space="preserve"> Субсидия бюджетам муниципальных районов на поддержку отрасли культуры (Субсидия на комплектование книжных фондов муниципальных библиотек)</t>
  </si>
  <si>
    <t>администрация ЯМР</t>
  </si>
  <si>
    <t>Субвенции бюджетам муниципальных районов на оказание государственной социальной помощи на основании социального контракта отдельным категориям граждан</t>
  </si>
  <si>
    <t xml:space="preserve"> 2 02 35404 05 0000 150</t>
  </si>
  <si>
    <t xml:space="preserve"> 2 02 3024 05 3037 150</t>
  </si>
  <si>
    <t xml:space="preserve"> Денежные взыскания (штрафы) за нарушение обязательных требований государственных стандартов, правил обязательной сертификации, нарушение требований нормативных документов по обеспечению единства измерений</t>
  </si>
  <si>
    <t xml:space="preserve">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t>
  </si>
  <si>
    <t>Прочие субсидии бюджетам муниципальных районов (Субсидия на повышение оплаты труда работников муниципальных учреждений в сфере культуры)</t>
  </si>
  <si>
    <t>Прочие субсидии бюджетам муниципальных районов (Субсидия на оказание (выполнение) муниципальными учреждениями услуг (работ) в сфере моложежной политики)</t>
  </si>
  <si>
    <t>Прочие субсидии бюджетам муниципальных районов (Субсидия на повышение оплаты труда отдельных категорий работников муниципальных учреждений в сфере образования)</t>
  </si>
  <si>
    <t>Прочие субсидии бюджетам муниципальных районов (Субсидия на реализацию мероприятий иницйиативного бюджетирования на территории ЯО (поддержка местных инициатив))</t>
  </si>
  <si>
    <t>Прочие субсидии бюджетам муниципальных районов (Субсидия на обеспечение трудоустройства несовершеннолетних граждан на временные рабочие места)</t>
  </si>
  <si>
    <t>Субвенции бюджетам муниципальных районов на выполнение передаваемых полномочий субъектов Российской Федерации (Субвенция на компенсацию расходов за присмотр и уход за детьми, осваивающими образовательные программы дошкольного образования в организациях, осуществляющих образовательную деятельность)</t>
  </si>
  <si>
    <t>Субвенции бюджетам муниципальных районов на выполнение передаваемых полномочий субъектов Российской Федерации (Субвенция на содержание ребенка в семье опекуна и приемной семье, а также вознаграждение, причитающееся приемному родителю)</t>
  </si>
  <si>
    <t>Субвенции бюджетам муниципальных районов на выполнение передаваемых полномочий субъектов Российской Федерации (Субвенция на государственную поддержку опеки и попечительства)</t>
  </si>
  <si>
    <t>Субвенции бюджетам муниципальных районов на выполнение передаваемых полномочий субъектов Российской Федерации (Субвенция на организацию образовательного процесса в образовательных организациях)</t>
  </si>
  <si>
    <t>Субвенции бюджетам муниципальных районов на выполнение передаваемых полномочий субъектов Российской Федерации (Субвенция на организацию питания обучающихся муниципальных образовательных организаций)</t>
  </si>
  <si>
    <t xml:space="preserve">Субвенции бюджетам муниципальных районов на выполнение передаваемых полномочий субъектов Российской Федерации (Субвенция на обеспечение деятельности органов опеки и попечительства) </t>
  </si>
  <si>
    <t>Субвенции бюджетам муниципальных районов на выполнение передаваемых полномочий субъектов Российской Федерации (Субвенция на организацию образовательного процесса  в дошкольных образовательных организациях)</t>
  </si>
  <si>
    <t>Субвенции бюджетам муниципальных районов на выполнение передаваемых полномочий субъектов Российской Федерации (Субвенция на социальную поддержку отдельных категорий граждан в части ежемесячной денежной выплаты ветеранам труда, труженикам тыла, реабилитированным лицам)</t>
  </si>
  <si>
    <t>Субвенции бюджетам муниципальных районов на выполнение передаваемых полномочий субъектов Российской Федерации (Cубвенция на оплату жилого помещения и коммунальных услуг отдельным категориям граждан, оказание мер социальной поддержки которым относится к полномочиям Ярославской области)</t>
  </si>
  <si>
    <t>Субвенции бюджетам муниципальных районов на выполнение передаваемых полномочий субъектов Российской Федерации (Субвенция на денежные выплаты)</t>
  </si>
  <si>
    <t>Субвенции бюджетам муниципальных районов на выполнение передаваемых полномочий субъектов Российской Федерации (Субвенция на обеспечение деятельности органов местного самоуправления в сфере социальной защиты населения)</t>
  </si>
  <si>
    <t>Субвенции бюджетам муниципальных районов на выполнение передаваемых полномочий субъектов Российской Федерации (Субвенция на социальную поддержку отдельных категорий граждан в части ежемесячного пособия на ребенка)</t>
  </si>
  <si>
    <t>Субвенции бюджетам муниципальных районов на выполнение передаваемых полномочий субъектов Российской Федерации (Субвенция на компенсацию отдельным категориям граждан оплаты взноса на капитальный ремонт общего имущества в многоквартирном домев части расходов по доставке выплат получателям)</t>
  </si>
  <si>
    <t>Субвенции бюджетам муниципальных районов на выполнение передаваемых полномочий субъектов Российской Федерации (Субвенция на содержание муниципальных казенных учреждений социального обслуживания населения, на предоставление субсидий муниципальным бюджетным учреждениям социального обслуживания населения на выполнение муниципальных заданий и иные цели)</t>
  </si>
  <si>
    <t>Субвенции бюджетам муниципальных районов на выполнение передаваемых полномочий субъектов Российской Федерации (Субвенция на оказание социальной помощи отдельным категориям граждан)</t>
  </si>
  <si>
    <t>Субвенции бюджетам муниципальных районов на выполнение передаваемых полномочий субъектов Российской Федерации (Субвенция на обеспечение отдыха и оздоровления детей, находящихся в трудной жизненной ситуации, детей погибших сотрудников правоохранительных органов и военнослужащих, безнадзорных детей )</t>
  </si>
  <si>
    <t>Субвенции бюджетам муниципальных районов на выполнение передаваемых полномочий субъектов Российской Федерации (Субвенция на компенсацию части расходов на приобретение путевки в организации отдыха детей и их оздоровления)</t>
  </si>
  <si>
    <t>Субвенции бюджетам муниципальных районов на выполнение передаваемых полномочий субъектов Российской Федерации (Субвенция на частичную оплату стоимости путевки в организации отдыха детей и их оздоровления)</t>
  </si>
  <si>
    <t>Субвенции бюджетам муниципальных районов на выполнение передаваемых полномочий субъектов Российской Федерации (Субвенция на освобождение от оплаты стоимости проезда лиц, находящихся под диспансерным наблюдением в связи с туберкулезом, и больных туберкулезом)</t>
  </si>
  <si>
    <t>Субвенции бюджетам муниципальных районов на выполнение передаваемых полномочий субъектов Российской Федерации (Субвенция на оказание социальной помощи на основании социального контракта в части расходов по доставке выплат получателям)</t>
  </si>
</sst>
</file>

<file path=xl/styles.xml><?xml version="1.0" encoding="utf-8"?>
<styleSheet xmlns="http://schemas.openxmlformats.org/spreadsheetml/2006/main">
  <numFmts count="2">
    <numFmt numFmtId="164" formatCode="#,##0.0"/>
    <numFmt numFmtId="165" formatCode="0.0"/>
  </numFmts>
  <fonts count="48">
    <font>
      <sz val="11"/>
      <color theme="1"/>
      <name val="Calibri"/>
      <family val="2"/>
      <charset val="204"/>
      <scheme val="minor"/>
    </font>
    <font>
      <b/>
      <sz val="14"/>
      <color theme="1"/>
      <name val="Times New Roman"/>
      <family val="1"/>
      <charset val="204"/>
    </font>
    <font>
      <sz val="10"/>
      <name val="Arial"/>
      <family val="2"/>
      <charset val="204"/>
    </font>
    <font>
      <sz val="11"/>
      <color theme="1"/>
      <name val="Times New Roman"/>
      <family val="1"/>
      <charset val="204"/>
    </font>
    <font>
      <b/>
      <sz val="12"/>
      <color theme="1"/>
      <name val="Times New Roman"/>
      <family val="1"/>
      <charset val="204"/>
    </font>
    <font>
      <b/>
      <sz val="11"/>
      <color theme="1"/>
      <name val="Times New Roman"/>
      <family val="1"/>
      <charset val="204"/>
    </font>
    <font>
      <sz val="11"/>
      <name val="Times New Roman"/>
      <family val="1"/>
      <charset val="204"/>
    </font>
    <font>
      <b/>
      <sz val="10.5"/>
      <color theme="1"/>
      <name val="Times New Roman"/>
      <family val="1"/>
      <charset val="204"/>
    </font>
    <font>
      <sz val="11"/>
      <name val="Times New Roman"/>
      <family val="1"/>
    </font>
    <font>
      <sz val="10"/>
      <name val="Arial"/>
      <family val="2"/>
      <charset val="204"/>
    </font>
    <font>
      <sz val="12"/>
      <color theme="1"/>
      <name val="Times New Roman"/>
      <family val="1"/>
      <charset val="204"/>
    </font>
    <font>
      <b/>
      <sz val="10"/>
      <color theme="1"/>
      <name val="Times New Roman"/>
      <family val="1"/>
      <charset val="204"/>
    </font>
    <font>
      <b/>
      <sz val="16"/>
      <color theme="1"/>
      <name val="Times New Roman"/>
      <family val="1"/>
      <charset val="204"/>
    </font>
    <font>
      <b/>
      <sz val="11"/>
      <color indexed="8"/>
      <name val="Times New Roman"/>
      <family val="1"/>
      <charset val="204"/>
    </font>
    <font>
      <b/>
      <sz val="11"/>
      <name val="Times New Roman"/>
      <family val="1"/>
      <charset val="204"/>
    </font>
    <font>
      <b/>
      <sz val="12"/>
      <name val="Times New Roman"/>
      <family val="1"/>
      <charset val="204"/>
    </font>
    <font>
      <b/>
      <sz val="12"/>
      <color rgb="FF000000"/>
      <name val="Times New Roman"/>
      <family val="1"/>
      <charset val="204"/>
    </font>
    <font>
      <b/>
      <sz val="16"/>
      <color theme="1"/>
      <name val="Arial Black"/>
      <family val="2"/>
      <charset val="204"/>
    </font>
    <font>
      <sz val="10.5"/>
      <color theme="1"/>
      <name val="Times New Roman"/>
      <family val="1"/>
      <charset val="204"/>
    </font>
    <font>
      <sz val="16"/>
      <color theme="1"/>
      <name val="Times New Roman"/>
      <family val="1"/>
      <charset val="204"/>
    </font>
    <font>
      <sz val="10"/>
      <name val="Times New Roman"/>
      <family val="1"/>
      <charset val="204"/>
    </font>
    <font>
      <sz val="12"/>
      <name val="Times New Roman"/>
      <family val="1"/>
      <charset val="204"/>
    </font>
    <font>
      <b/>
      <sz val="14"/>
      <name val="Arial Black"/>
      <family val="2"/>
      <charset val="204"/>
    </font>
    <font>
      <sz val="13"/>
      <name val="Times New Roman"/>
      <family val="1"/>
      <charset val="204"/>
    </font>
    <font>
      <b/>
      <sz val="13"/>
      <color theme="1"/>
      <name val="Times New Roman"/>
      <family val="1"/>
      <charset val="204"/>
    </font>
    <font>
      <b/>
      <sz val="14"/>
      <color theme="1"/>
      <name val="Arial Black"/>
      <family val="2"/>
      <charset val="204"/>
    </font>
    <font>
      <b/>
      <sz val="11"/>
      <color indexed="8"/>
      <name val="Times New Roman"/>
      <family val="1"/>
    </font>
    <font>
      <b/>
      <sz val="15"/>
      <color theme="1"/>
      <name val="Times New Roman"/>
      <family val="1"/>
      <charset val="204"/>
    </font>
    <font>
      <b/>
      <sz val="11"/>
      <color theme="1"/>
      <name val="Times New Roman"/>
      <family val="1"/>
    </font>
    <font>
      <b/>
      <sz val="13"/>
      <name val="Times New Roman"/>
      <family val="1"/>
      <charset val="204"/>
    </font>
    <font>
      <b/>
      <sz val="15"/>
      <name val="Arial Black"/>
      <family val="2"/>
      <charset val="204"/>
    </font>
    <font>
      <b/>
      <sz val="8"/>
      <name val="Arial"/>
      <family val="2"/>
      <charset val="204"/>
    </font>
    <font>
      <b/>
      <sz val="10"/>
      <name val="Times New Roman"/>
      <family val="1"/>
      <charset val="204"/>
    </font>
    <font>
      <b/>
      <sz val="14"/>
      <name val="Times New Roman"/>
      <family val="1"/>
      <charset val="204"/>
    </font>
    <font>
      <b/>
      <i/>
      <sz val="10"/>
      <name val="Times New Roman"/>
      <family val="1"/>
      <charset val="204"/>
    </font>
    <font>
      <b/>
      <sz val="15"/>
      <name val="Times New Roman"/>
      <family val="1"/>
      <charset val="204"/>
    </font>
    <font>
      <sz val="12"/>
      <color rgb="FF000000"/>
      <name val="Times New Roman"/>
      <family val="1"/>
      <charset val="204"/>
    </font>
    <font>
      <b/>
      <sz val="12"/>
      <color indexed="8"/>
      <name val="Times New Roman"/>
      <family val="1"/>
    </font>
    <font>
      <sz val="12"/>
      <color indexed="8"/>
      <name val="Times New Roman"/>
      <family val="1"/>
      <charset val="204"/>
    </font>
    <font>
      <b/>
      <sz val="8"/>
      <name val="Times New Roman"/>
      <family val="1"/>
      <charset val="204"/>
    </font>
    <font>
      <b/>
      <sz val="11"/>
      <color rgb="FF000000"/>
      <name val="Times New Roman"/>
      <family val="1"/>
      <charset val="204"/>
    </font>
    <font>
      <b/>
      <sz val="12"/>
      <name val="Arial"/>
      <family val="2"/>
      <charset val="204"/>
    </font>
    <font>
      <sz val="14"/>
      <name val="Times New Roman"/>
      <family val="1"/>
      <charset val="204"/>
    </font>
    <font>
      <b/>
      <sz val="13"/>
      <name val="Arial"/>
      <family val="2"/>
      <charset val="204"/>
    </font>
    <font>
      <sz val="14"/>
      <color theme="1"/>
      <name val="Times New Roman"/>
      <family val="1"/>
      <charset val="204"/>
    </font>
    <font>
      <b/>
      <sz val="12"/>
      <color indexed="8"/>
      <name val="Times New Roman"/>
      <family val="1"/>
      <charset val="204"/>
    </font>
    <font>
      <b/>
      <i/>
      <sz val="14"/>
      <name val="Times New Roman"/>
      <family val="1"/>
      <charset val="204"/>
    </font>
    <font>
      <b/>
      <i/>
      <sz val="13"/>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indexed="9"/>
        <bgColor indexed="64"/>
      </patternFill>
    </fill>
    <fill>
      <patternFill patternType="solid">
        <fgColor theme="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style="medium">
        <color rgb="FF000000"/>
      </right>
      <top style="medium">
        <color rgb="FF000000"/>
      </top>
      <bottom/>
      <diagonal/>
    </border>
    <border>
      <left/>
      <right style="medium">
        <color rgb="FF000000"/>
      </right>
      <top style="medium">
        <color rgb="FF000000"/>
      </top>
      <bottom style="medium">
        <color rgb="FF000000"/>
      </bottom>
      <diagonal/>
    </border>
    <border>
      <left/>
      <right style="medium">
        <color rgb="FF000000"/>
      </right>
      <top/>
      <bottom/>
      <diagonal/>
    </border>
    <border>
      <left style="medium">
        <color rgb="FF000000"/>
      </left>
      <right style="medium">
        <color rgb="FF000000"/>
      </right>
      <top/>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8"/>
      </left>
      <right style="thin">
        <color indexed="8"/>
      </right>
      <top/>
      <bottom style="thin">
        <color indexed="8"/>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style="medium">
        <color indexed="64"/>
      </left>
      <right style="thin">
        <color indexed="64"/>
      </right>
      <top/>
      <bottom style="thin">
        <color indexed="64"/>
      </bottom>
      <diagonal/>
    </border>
  </borders>
  <cellStyleXfs count="12">
    <xf numFmtId="0" fontId="0"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cellStyleXfs>
  <cellXfs count="346">
    <xf numFmtId="0" fontId="0" fillId="0" borderId="0" xfId="0"/>
    <xf numFmtId="0" fontId="3" fillId="0" borderId="0" xfId="0" applyFont="1"/>
    <xf numFmtId="0" fontId="3" fillId="0" borderId="0" xfId="0" applyFont="1" applyAlignment="1">
      <alignment vertical="top"/>
    </xf>
    <xf numFmtId="0" fontId="3" fillId="0" borderId="1" xfId="0" applyFont="1" applyBorder="1" applyAlignment="1">
      <alignment horizontal="center" vertical="top"/>
    </xf>
    <xf numFmtId="0" fontId="3" fillId="0" borderId="0" xfId="0" applyFont="1" applyAlignment="1">
      <alignment horizontal="center" vertical="top"/>
    </xf>
    <xf numFmtId="0" fontId="3" fillId="0" borderId="0" xfId="0" applyFont="1" applyBorder="1" applyAlignment="1">
      <alignment horizontal="center" vertical="top"/>
    </xf>
    <xf numFmtId="0" fontId="3" fillId="0" borderId="1" xfId="0" applyFont="1" applyFill="1" applyBorder="1" applyAlignment="1">
      <alignment horizontal="left" vertical="top" wrapText="1"/>
    </xf>
    <xf numFmtId="0" fontId="3" fillId="0" borderId="0" xfId="0" applyFont="1" applyFill="1"/>
    <xf numFmtId="0" fontId="3" fillId="0" borderId="1" xfId="0" applyFont="1" applyFill="1" applyBorder="1" applyAlignment="1">
      <alignment horizontal="center"/>
    </xf>
    <xf numFmtId="0" fontId="3" fillId="0" borderId="1" xfId="0" applyFont="1" applyFill="1" applyBorder="1" applyAlignment="1">
      <alignment horizontal="center" vertical="top" wrapText="1"/>
    </xf>
    <xf numFmtId="0" fontId="3" fillId="0" borderId="0" xfId="0" applyFont="1" applyFill="1" applyBorder="1" applyAlignment="1">
      <alignment horizontal="center" vertical="top"/>
    </xf>
    <xf numFmtId="164" fontId="3" fillId="0" borderId="0" xfId="0" applyNumberFormat="1" applyFont="1" applyFill="1" applyBorder="1" applyAlignment="1">
      <alignment horizontal="center" vertical="top"/>
    </xf>
    <xf numFmtId="0" fontId="5" fillId="0" borderId="1" xfId="0" applyFont="1" applyFill="1" applyBorder="1" applyAlignment="1">
      <alignment horizontal="justify" vertical="top" wrapText="1"/>
    </xf>
    <xf numFmtId="0" fontId="8" fillId="0" borderId="1" xfId="0" applyFont="1" applyBorder="1" applyAlignment="1">
      <alignment horizontal="justify" wrapText="1"/>
    </xf>
    <xf numFmtId="0" fontId="5" fillId="4" borderId="1" xfId="0" applyFont="1" applyFill="1" applyBorder="1" applyAlignment="1">
      <alignment horizontal="center" vertical="top" wrapText="1"/>
    </xf>
    <xf numFmtId="0" fontId="3" fillId="4" borderId="1" xfId="0" applyFont="1" applyFill="1" applyBorder="1" applyAlignment="1">
      <alignment horizontal="left" vertical="top" wrapText="1"/>
    </xf>
    <xf numFmtId="0" fontId="3" fillId="4" borderId="1" xfId="0" applyFont="1" applyFill="1" applyBorder="1" applyAlignment="1">
      <alignment horizontal="center" vertical="top" wrapText="1"/>
    </xf>
    <xf numFmtId="0" fontId="3" fillId="4" borderId="1" xfId="0" applyFont="1" applyFill="1" applyBorder="1" applyAlignment="1">
      <alignment horizontal="center" vertical="top"/>
    </xf>
    <xf numFmtId="164" fontId="1" fillId="4" borderId="1" xfId="0" applyNumberFormat="1" applyFont="1" applyFill="1" applyBorder="1" applyAlignment="1">
      <alignment horizontal="center" vertical="top"/>
    </xf>
    <xf numFmtId="0" fontId="4" fillId="0" borderId="1" xfId="0" applyFont="1" applyBorder="1" applyAlignment="1">
      <alignment horizontal="justify" wrapText="1"/>
    </xf>
    <xf numFmtId="0" fontId="5" fillId="0" borderId="1" xfId="0" applyFont="1" applyBorder="1" applyAlignment="1">
      <alignment horizontal="justify" wrapText="1"/>
    </xf>
    <xf numFmtId="0" fontId="6" fillId="3" borderId="1" xfId="0" applyFont="1" applyFill="1" applyBorder="1" applyAlignment="1">
      <alignment horizontal="center" vertical="top" wrapText="1"/>
    </xf>
    <xf numFmtId="0" fontId="11" fillId="4" borderId="1" xfId="0" applyFont="1" applyFill="1" applyBorder="1" applyAlignment="1">
      <alignment horizontal="center" vertical="top" wrapText="1"/>
    </xf>
    <xf numFmtId="0" fontId="3" fillId="0" borderId="1" xfId="0" applyFont="1" applyFill="1" applyBorder="1" applyAlignment="1">
      <alignment horizontal="center" vertical="top"/>
    </xf>
    <xf numFmtId="0" fontId="6" fillId="0" borderId="6" xfId="1" applyNumberFormat="1" applyFont="1" applyFill="1" applyBorder="1" applyAlignment="1" applyProtection="1">
      <alignment horizontal="left" vertical="top" wrapText="1"/>
      <protection hidden="1"/>
    </xf>
    <xf numFmtId="0" fontId="4" fillId="0" borderId="1" xfId="0" applyFont="1" applyFill="1" applyBorder="1" applyAlignment="1">
      <alignment horizontal="center" vertical="top" wrapText="1"/>
    </xf>
    <xf numFmtId="164" fontId="12" fillId="4" borderId="1" xfId="0" applyNumberFormat="1" applyFont="1" applyFill="1" applyBorder="1" applyAlignment="1">
      <alignment horizontal="center" vertical="top"/>
    </xf>
    <xf numFmtId="0" fontId="1" fillId="4" borderId="1" xfId="0" applyFont="1" applyFill="1" applyBorder="1" applyAlignment="1">
      <alignment horizontal="center" vertical="top" wrapText="1"/>
    </xf>
    <xf numFmtId="0" fontId="4" fillId="4" borderId="1" xfId="0" applyFont="1" applyFill="1" applyBorder="1" applyAlignment="1">
      <alignment horizontal="center" vertical="top" wrapText="1"/>
    </xf>
    <xf numFmtId="0" fontId="4" fillId="4" borderId="1" xfId="0" applyFont="1" applyFill="1" applyBorder="1" applyAlignment="1">
      <alignment horizontal="left" vertical="top" wrapText="1"/>
    </xf>
    <xf numFmtId="0" fontId="5" fillId="4" borderId="1" xfId="0" applyFont="1" applyFill="1" applyBorder="1" applyAlignment="1">
      <alignment horizontal="center" vertical="top"/>
    </xf>
    <xf numFmtId="0" fontId="4" fillId="0" borderId="0" xfId="0" applyFont="1" applyAlignment="1">
      <alignment horizontal="justify" wrapText="1"/>
    </xf>
    <xf numFmtId="0" fontId="5" fillId="0" borderId="1" xfId="0" applyFont="1" applyFill="1" applyBorder="1" applyAlignment="1">
      <alignment horizontal="center" vertical="top" wrapText="1"/>
    </xf>
    <xf numFmtId="0" fontId="5" fillId="0" borderId="1" xfId="0" applyFont="1" applyFill="1" applyBorder="1" applyAlignment="1">
      <alignment horizontal="center" wrapText="1"/>
    </xf>
    <xf numFmtId="0" fontId="14" fillId="0" borderId="4" xfId="2" applyNumberFormat="1" applyFont="1" applyFill="1" applyBorder="1" applyAlignment="1" applyProtection="1">
      <alignment horizontal="center" vertical="top" wrapText="1"/>
      <protection hidden="1"/>
    </xf>
    <xf numFmtId="0" fontId="4" fillId="0" borderId="1" xfId="0" applyFont="1" applyFill="1" applyBorder="1" applyAlignment="1">
      <alignment horizontal="center" vertical="center"/>
    </xf>
    <xf numFmtId="0" fontId="15" fillId="0" borderId="6" xfId="1" applyNumberFormat="1" applyFont="1" applyFill="1" applyBorder="1" applyAlignment="1" applyProtection="1">
      <alignment horizontal="left" vertical="top" wrapText="1"/>
      <protection hidden="1"/>
    </xf>
    <xf numFmtId="0" fontId="4" fillId="0" borderId="1" xfId="0" applyFont="1" applyBorder="1" applyAlignment="1">
      <alignment horizontal="justify" vertical="center" wrapText="1"/>
    </xf>
    <xf numFmtId="0" fontId="4" fillId="4" borderId="4" xfId="0" applyFont="1" applyFill="1" applyBorder="1" applyAlignment="1">
      <alignment horizontal="center" vertical="top" wrapText="1"/>
    </xf>
    <xf numFmtId="0" fontId="1" fillId="0" borderId="1" xfId="0" applyFont="1" applyFill="1" applyBorder="1" applyAlignment="1">
      <alignment horizontal="center" vertical="top" wrapText="1"/>
    </xf>
    <xf numFmtId="0" fontId="18" fillId="0" borderId="13" xfId="0" applyFont="1" applyBorder="1" applyAlignment="1">
      <alignment horizontal="center" vertical="center" wrapText="1"/>
    </xf>
    <xf numFmtId="0" fontId="18" fillId="0" borderId="14" xfId="0" applyFont="1" applyBorder="1" applyAlignment="1">
      <alignment horizontal="center" vertical="center" wrapText="1"/>
    </xf>
    <xf numFmtId="0" fontId="4" fillId="0" borderId="2" xfId="0" applyFont="1" applyFill="1" applyBorder="1" applyAlignment="1">
      <alignment horizontal="center" vertical="center"/>
    </xf>
    <xf numFmtId="0" fontId="18" fillId="0" borderId="1" xfId="0" applyFont="1" applyBorder="1" applyAlignment="1">
      <alignment horizontal="center" vertical="center" wrapText="1"/>
    </xf>
    <xf numFmtId="0" fontId="7" fillId="0" borderId="13" xfId="0" applyFont="1" applyBorder="1" applyAlignment="1">
      <alignment horizontal="center" vertical="center" wrapText="1"/>
    </xf>
    <xf numFmtId="0" fontId="4" fillId="0" borderId="7" xfId="0" applyFont="1" applyFill="1" applyBorder="1" applyAlignment="1">
      <alignment horizontal="center" vertical="top" wrapText="1"/>
    </xf>
    <xf numFmtId="0" fontId="4" fillId="0" borderId="7" xfId="0" applyFont="1" applyBorder="1" applyAlignment="1">
      <alignment horizontal="justify" wrapText="1"/>
    </xf>
    <xf numFmtId="0" fontId="3" fillId="0" borderId="7" xfId="0" applyFont="1" applyFill="1" applyBorder="1" applyAlignment="1">
      <alignment horizontal="center"/>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4" fillId="0" borderId="13" xfId="0" applyFont="1" applyBorder="1" applyAlignment="1">
      <alignment horizontal="center" vertical="center" wrapText="1"/>
    </xf>
    <xf numFmtId="0" fontId="4" fillId="0" borderId="13" xfId="0" applyFont="1" applyBorder="1" applyAlignment="1">
      <alignment horizontal="justify" vertical="center" wrapText="1"/>
    </xf>
    <xf numFmtId="0" fontId="4"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4" fillId="0" borderId="14" xfId="0" applyFont="1" applyBorder="1" applyAlignment="1">
      <alignment horizontal="center" vertical="center" wrapText="1"/>
    </xf>
    <xf numFmtId="0" fontId="3" fillId="0" borderId="0" xfId="0" applyFont="1" applyBorder="1" applyAlignment="1">
      <alignment horizontal="justify" vertical="center" wrapText="1"/>
    </xf>
    <xf numFmtId="0" fontId="1" fillId="0" borderId="1" xfId="0" applyFont="1" applyFill="1" applyBorder="1" applyAlignment="1">
      <alignment horizontal="center" vertical="top" wrapText="1"/>
    </xf>
    <xf numFmtId="0" fontId="4" fillId="0" borderId="14" xfId="0" applyFont="1" applyBorder="1" applyAlignment="1">
      <alignment horizontal="justify" vertical="center" wrapText="1"/>
    </xf>
    <xf numFmtId="0" fontId="10" fillId="0" borderId="2"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3" fillId="0" borderId="1" xfId="0" applyFont="1" applyBorder="1" applyAlignment="1">
      <alignment horizontal="center" vertical="center" wrapText="1"/>
    </xf>
    <xf numFmtId="0" fontId="20" fillId="0" borderId="0" xfId="0" applyFont="1"/>
    <xf numFmtId="0" fontId="20" fillId="0" borderId="0" xfId="0" applyFont="1" applyAlignment="1">
      <alignment vertical="top"/>
    </xf>
    <xf numFmtId="0" fontId="20" fillId="0" borderId="0" xfId="0" applyFont="1" applyAlignment="1">
      <alignment horizontal="center"/>
    </xf>
    <xf numFmtId="0" fontId="20" fillId="4" borderId="0" xfId="0" applyFont="1" applyFill="1"/>
    <xf numFmtId="0" fontId="21" fillId="0" borderId="0" xfId="0" applyFont="1"/>
    <xf numFmtId="0" fontId="21" fillId="0" borderId="0" xfId="0" applyFont="1" applyAlignment="1">
      <alignment vertical="top"/>
    </xf>
    <xf numFmtId="0" fontId="21" fillId="0" borderId="0" xfId="0" applyFont="1" applyAlignment="1">
      <alignment horizontal="center"/>
    </xf>
    <xf numFmtId="0" fontId="21" fillId="4" borderId="0" xfId="0" applyFont="1" applyFill="1"/>
    <xf numFmtId="0" fontId="21" fillId="0" borderId="0" xfId="0" applyFont="1" applyAlignment="1"/>
    <xf numFmtId="0" fontId="21" fillId="0" borderId="17" xfId="0" applyFont="1" applyBorder="1" applyAlignment="1"/>
    <xf numFmtId="49" fontId="21" fillId="0" borderId="2" xfId="0" applyNumberFormat="1" applyFont="1" applyBorder="1" applyAlignment="1">
      <alignment horizontal="center" vertical="center"/>
    </xf>
    <xf numFmtId="0" fontId="21" fillId="0" borderId="0" xfId="0" applyFont="1" applyAlignment="1">
      <alignment vertical="center"/>
    </xf>
    <xf numFmtId="49" fontId="21" fillId="0" borderId="18" xfId="0" applyNumberFormat="1" applyFont="1" applyBorder="1" applyAlignment="1">
      <alignment horizontal="center"/>
    </xf>
    <xf numFmtId="0" fontId="21" fillId="0" borderId="0" xfId="0" applyFont="1" applyAlignment="1">
      <alignment horizontal="right"/>
    </xf>
    <xf numFmtId="49" fontId="21" fillId="0" borderId="19" xfId="0" applyNumberFormat="1" applyFont="1" applyBorder="1" applyAlignment="1">
      <alignment horizontal="center"/>
    </xf>
    <xf numFmtId="49" fontId="21" fillId="0" borderId="21" xfId="0" applyNumberFormat="1" applyFont="1" applyBorder="1" applyAlignment="1">
      <alignment horizontal="center" vertical="center"/>
    </xf>
    <xf numFmtId="0" fontId="4" fillId="0" borderId="3" xfId="0" applyFont="1" applyBorder="1" applyAlignment="1">
      <alignment horizontal="center" vertical="center"/>
    </xf>
    <xf numFmtId="0" fontId="1" fillId="0" borderId="3" xfId="0" applyFont="1" applyBorder="1" applyAlignment="1">
      <alignment horizontal="center" vertical="center" wrapText="1"/>
    </xf>
    <xf numFmtId="0" fontId="18" fillId="0" borderId="24" xfId="0" applyFont="1" applyBorder="1" applyAlignment="1">
      <alignment horizontal="justify" vertical="center" wrapText="1"/>
    </xf>
    <xf numFmtId="0" fontId="7" fillId="0" borderId="24" xfId="0" applyFont="1" applyBorder="1" applyAlignment="1">
      <alignment horizontal="justify" vertical="center" wrapText="1"/>
    </xf>
    <xf numFmtId="0" fontId="4" fillId="0" borderId="23" xfId="0" applyFont="1" applyBorder="1" applyAlignment="1">
      <alignment horizontal="justify" vertical="center" wrapText="1"/>
    </xf>
    <xf numFmtId="0" fontId="4" fillId="0" borderId="3" xfId="0" applyFont="1" applyBorder="1" applyAlignment="1">
      <alignment horizontal="center" vertical="center" wrapText="1"/>
    </xf>
    <xf numFmtId="0" fontId="4" fillId="0" borderId="3" xfId="0" applyFont="1" applyBorder="1" applyAlignment="1">
      <alignment horizontal="center" vertical="top" wrapText="1"/>
    </xf>
    <xf numFmtId="0" fontId="4" fillId="4" borderId="3" xfId="0" applyFont="1" applyFill="1" applyBorder="1" applyAlignment="1">
      <alignment horizontal="center" vertical="top" wrapText="1"/>
    </xf>
    <xf numFmtId="0" fontId="3" fillId="0" borderId="1" xfId="0" applyFont="1" applyBorder="1"/>
    <xf numFmtId="0" fontId="15" fillId="0" borderId="0" xfId="0" applyFont="1" applyAlignment="1">
      <alignment vertical="center"/>
    </xf>
    <xf numFmtId="0" fontId="15" fillId="4" borderId="0" xfId="0" applyFont="1" applyFill="1"/>
    <xf numFmtId="0" fontId="15" fillId="0" borderId="0" xfId="0" applyFont="1"/>
    <xf numFmtId="0" fontId="15" fillId="0" borderId="0" xfId="0" applyFont="1" applyAlignment="1"/>
    <xf numFmtId="0" fontId="15" fillId="0" borderId="0" xfId="0" applyFont="1" applyAlignment="1">
      <alignment horizontal="center"/>
    </xf>
    <xf numFmtId="0" fontId="21" fillId="0" borderId="0" xfId="0" applyFont="1" applyAlignment="1">
      <alignment vertical="center" wrapText="1"/>
    </xf>
    <xf numFmtId="0" fontId="5" fillId="0" borderId="1" xfId="0" applyFont="1" applyBorder="1" applyAlignment="1">
      <alignment horizontal="center" vertical="center"/>
    </xf>
    <xf numFmtId="0" fontId="3" fillId="0" borderId="7" xfId="0" applyFont="1" applyBorder="1"/>
    <xf numFmtId="0" fontId="18" fillId="0" borderId="25" xfId="0" applyFont="1" applyBorder="1" applyAlignment="1">
      <alignment horizontal="justify" vertical="center" wrapText="1"/>
    </xf>
    <xf numFmtId="0" fontId="4" fillId="0" borderId="26" xfId="0" applyFont="1" applyBorder="1" applyAlignment="1">
      <alignment horizontal="center" vertical="center" wrapText="1"/>
    </xf>
    <xf numFmtId="0" fontId="12" fillId="0" borderId="16" xfId="0" applyFont="1" applyFill="1" applyBorder="1" applyAlignment="1">
      <alignment horizontal="center" vertical="top" wrapText="1"/>
    </xf>
    <xf numFmtId="0" fontId="5" fillId="0" borderId="1" xfId="0" applyFont="1" applyFill="1" applyBorder="1" applyAlignment="1">
      <alignment horizontal="center" vertical="center" wrapText="1"/>
    </xf>
    <xf numFmtId="0" fontId="3" fillId="0" borderId="13" xfId="0" applyFont="1" applyBorder="1" applyAlignment="1">
      <alignment horizontal="justify" vertical="center" wrapText="1"/>
    </xf>
    <xf numFmtId="0" fontId="3" fillId="0" borderId="0" xfId="0" applyFont="1" applyAlignment="1">
      <alignment vertical="center"/>
    </xf>
    <xf numFmtId="0" fontId="4" fillId="4" borderId="3" xfId="0" applyFont="1" applyFill="1" applyBorder="1" applyAlignment="1">
      <alignment horizontal="center" vertical="center" wrapText="1"/>
    </xf>
    <xf numFmtId="0" fontId="5" fillId="0" borderId="25" xfId="0" applyFont="1" applyBorder="1" applyAlignment="1">
      <alignment horizontal="justify" vertical="center" wrapText="1"/>
    </xf>
    <xf numFmtId="0" fontId="5" fillId="0" borderId="24" xfId="0" applyFont="1" applyBorder="1" applyAlignment="1">
      <alignment horizontal="center" vertical="center" wrapText="1"/>
    </xf>
    <xf numFmtId="0" fontId="4" fillId="0" borderId="23" xfId="0" applyFont="1" applyBorder="1" applyAlignment="1">
      <alignment horizontal="center" vertical="center" wrapText="1"/>
    </xf>
    <xf numFmtId="0" fontId="24" fillId="0" borderId="3" xfId="0" applyFont="1" applyBorder="1" applyAlignment="1">
      <alignment horizontal="center" vertical="center" wrapText="1"/>
    </xf>
    <xf numFmtId="0" fontId="24" fillId="0" borderId="0" xfId="0" applyFont="1" applyAlignment="1">
      <alignment horizontal="justify" vertical="top"/>
    </xf>
    <xf numFmtId="0" fontId="5" fillId="0" borderId="2" xfId="0" applyFont="1" applyBorder="1" applyAlignment="1">
      <alignment horizontal="center" vertical="center"/>
    </xf>
    <xf numFmtId="0" fontId="4" fillId="4" borderId="3" xfId="0" applyFont="1" applyFill="1" applyBorder="1" applyAlignment="1">
      <alignment horizontal="center" wrapText="1"/>
    </xf>
    <xf numFmtId="0" fontId="4" fillId="0" borderId="24" xfId="0" applyFont="1" applyBorder="1" applyAlignment="1">
      <alignment horizontal="justify" vertical="center" wrapText="1"/>
    </xf>
    <xf numFmtId="0" fontId="4" fillId="0" borderId="24" xfId="0" applyFont="1" applyBorder="1" applyAlignment="1">
      <alignment horizontal="center" vertical="center" wrapText="1"/>
    </xf>
    <xf numFmtId="49" fontId="1" fillId="0" borderId="1" xfId="0" applyNumberFormat="1" applyFont="1" applyBorder="1" applyAlignment="1">
      <alignment horizontal="center" vertical="top" wrapText="1"/>
    </xf>
    <xf numFmtId="0" fontId="21" fillId="0" borderId="1" xfId="0" applyFont="1" applyBorder="1" applyAlignment="1">
      <alignment horizontal="justify" wrapText="1"/>
    </xf>
    <xf numFmtId="0" fontId="10" fillId="0" borderId="1" xfId="0" applyFont="1" applyBorder="1" applyAlignment="1">
      <alignment horizontal="justify" wrapText="1"/>
    </xf>
    <xf numFmtId="0" fontId="21" fillId="0" borderId="4" xfId="1" applyNumberFormat="1" applyFont="1" applyFill="1" applyBorder="1" applyAlignment="1" applyProtection="1">
      <alignment horizontal="justify" wrapText="1"/>
      <protection hidden="1"/>
    </xf>
    <xf numFmtId="49" fontId="4" fillId="0" borderId="1" xfId="0" applyNumberFormat="1" applyFont="1" applyBorder="1" applyAlignment="1">
      <alignment horizontal="center" vertical="top" wrapText="1"/>
    </xf>
    <xf numFmtId="0" fontId="1" fillId="0" borderId="14" xfId="0" applyFont="1" applyBorder="1" applyAlignment="1">
      <alignment horizontal="justify" vertical="center" wrapText="1"/>
    </xf>
    <xf numFmtId="0" fontId="10" fillId="4" borderId="1" xfId="0" applyFont="1" applyFill="1" applyBorder="1" applyAlignment="1">
      <alignment horizontal="left" vertical="top" wrapText="1"/>
    </xf>
    <xf numFmtId="0" fontId="10" fillId="0" borderId="1" xfId="0" applyFont="1" applyBorder="1" applyAlignment="1">
      <alignment wrapText="1"/>
    </xf>
    <xf numFmtId="0" fontId="10" fillId="0" borderId="1" xfId="0" applyFont="1" applyBorder="1" applyAlignment="1">
      <alignment horizontal="justify" vertical="center" wrapText="1"/>
    </xf>
    <xf numFmtId="0" fontId="10" fillId="0" borderId="14" xfId="0" applyFont="1" applyBorder="1" applyAlignment="1">
      <alignment horizontal="justify" vertical="center" wrapText="1"/>
    </xf>
    <xf numFmtId="0" fontId="10" fillId="0" borderId="13" xfId="0" applyFont="1" applyBorder="1" applyAlignment="1">
      <alignment horizontal="justify" vertical="center" wrapText="1"/>
    </xf>
    <xf numFmtId="0" fontId="10" fillId="0" borderId="1" xfId="0" applyFont="1" applyBorder="1" applyAlignment="1">
      <alignment horizontal="justify" vertical="top"/>
    </xf>
    <xf numFmtId="0" fontId="1" fillId="4" borderId="5" xfId="0" applyFont="1" applyFill="1" applyBorder="1" applyAlignment="1">
      <alignment vertical="center" wrapText="1"/>
    </xf>
    <xf numFmtId="0" fontId="1" fillId="4" borderId="1" xfId="0" applyFont="1" applyFill="1" applyBorder="1" applyAlignment="1">
      <alignment horizontal="right" vertical="top"/>
    </xf>
    <xf numFmtId="0" fontId="1" fillId="4" borderId="3" xfId="0" applyFont="1" applyFill="1" applyBorder="1" applyAlignment="1">
      <alignment horizontal="center" vertical="center" wrapText="1"/>
    </xf>
    <xf numFmtId="0" fontId="5" fillId="4" borderId="1" xfId="0" applyFont="1" applyFill="1" applyBorder="1" applyAlignment="1">
      <alignment horizontal="right" vertical="top"/>
    </xf>
    <xf numFmtId="0" fontId="5" fillId="4" borderId="3" xfId="0" applyFont="1" applyFill="1" applyBorder="1" applyAlignment="1">
      <alignment horizontal="right" vertical="top"/>
    </xf>
    <xf numFmtId="0" fontId="1" fillId="4" borderId="1" xfId="0" applyFont="1" applyFill="1" applyBorder="1" applyAlignment="1">
      <alignment horizontal="left" vertical="top" wrapText="1"/>
    </xf>
    <xf numFmtId="49" fontId="1" fillId="4" borderId="1" xfId="0" applyNumberFormat="1" applyFont="1" applyFill="1" applyBorder="1" applyAlignment="1">
      <alignment horizontal="center" vertical="top" wrapText="1"/>
    </xf>
    <xf numFmtId="0" fontId="26" fillId="4" borderId="27" xfId="0" applyFont="1" applyFill="1" applyBorder="1" applyAlignment="1">
      <alignment horizontal="center" vertical="center" wrapText="1"/>
    </xf>
    <xf numFmtId="0" fontId="15" fillId="4" borderId="1" xfId="2" applyNumberFormat="1" applyFont="1" applyFill="1" applyBorder="1" applyAlignment="1" applyProtection="1">
      <alignment horizontal="justify" vertical="top" wrapText="1"/>
      <protection hidden="1"/>
    </xf>
    <xf numFmtId="0" fontId="13" fillId="4" borderId="7" xfId="0" applyFont="1" applyFill="1" applyBorder="1" applyAlignment="1">
      <alignment horizontal="center" vertical="center" wrapText="1"/>
    </xf>
    <xf numFmtId="0" fontId="15" fillId="4" borderId="1" xfId="2" applyNumberFormat="1" applyFont="1" applyFill="1" applyBorder="1" applyAlignment="1" applyProtection="1">
      <alignment horizontal="justify" vertical="center" wrapText="1"/>
      <protection hidden="1"/>
    </xf>
    <xf numFmtId="0" fontId="15" fillId="4" borderId="1" xfId="0" applyFont="1" applyFill="1" applyBorder="1" applyAlignment="1">
      <alignment horizontal="justify" wrapText="1"/>
    </xf>
    <xf numFmtId="0" fontId="13" fillId="4" borderId="1" xfId="0" applyFont="1" applyFill="1" applyBorder="1" applyAlignment="1">
      <alignment horizontal="center" vertical="center" wrapText="1"/>
    </xf>
    <xf numFmtId="0" fontId="26" fillId="4" borderId="7" xfId="0" applyFont="1" applyFill="1" applyBorder="1" applyAlignment="1">
      <alignment horizontal="center" vertical="center" wrapText="1"/>
    </xf>
    <xf numFmtId="0" fontId="15" fillId="4" borderId="4" xfId="2" applyNumberFormat="1" applyFont="1" applyFill="1" applyBorder="1" applyAlignment="1" applyProtection="1">
      <alignment horizontal="justify" vertical="center" wrapText="1"/>
      <protection hidden="1"/>
    </xf>
    <xf numFmtId="0" fontId="15" fillId="4" borderId="4" xfId="2" applyNumberFormat="1" applyFont="1" applyFill="1" applyBorder="1" applyAlignment="1" applyProtection="1">
      <alignment horizontal="justify" vertical="top" wrapText="1"/>
      <protection hidden="1"/>
    </xf>
    <xf numFmtId="0" fontId="27" fillId="4" borderId="1" xfId="0" applyFont="1" applyFill="1" applyBorder="1" applyAlignment="1">
      <alignment horizontal="left" vertical="top" wrapText="1"/>
    </xf>
    <xf numFmtId="0" fontId="13" fillId="4" borderId="8" xfId="0" applyFont="1" applyFill="1" applyBorder="1" applyAlignment="1">
      <alignment horizontal="center" vertical="center" wrapText="1"/>
    </xf>
    <xf numFmtId="0" fontId="15" fillId="4" borderId="9" xfId="2" applyNumberFormat="1" applyFont="1" applyFill="1" applyBorder="1" applyAlignment="1" applyProtection="1">
      <alignment horizontal="justify" vertical="center" wrapText="1"/>
      <protection hidden="1"/>
    </xf>
    <xf numFmtId="0" fontId="15" fillId="4" borderId="3" xfId="2" applyNumberFormat="1" applyFont="1" applyFill="1" applyBorder="1" applyAlignment="1" applyProtection="1">
      <alignment horizontal="justify" vertical="center" wrapText="1"/>
      <protection hidden="1"/>
    </xf>
    <xf numFmtId="0" fontId="13" fillId="4" borderId="12" xfId="0" applyFont="1" applyFill="1" applyBorder="1" applyAlignment="1">
      <alignment horizontal="center" vertical="center" wrapText="1"/>
    </xf>
    <xf numFmtId="0" fontId="15" fillId="4" borderId="3" xfId="2" applyNumberFormat="1" applyFont="1" applyFill="1" applyBorder="1" applyAlignment="1" applyProtection="1">
      <alignment horizontal="justify" vertical="top" wrapText="1"/>
      <protection hidden="1"/>
    </xf>
    <xf numFmtId="0" fontId="26" fillId="4" borderId="8" xfId="0" applyFont="1" applyFill="1" applyBorder="1" applyAlignment="1">
      <alignment horizontal="center" vertical="center" wrapText="1"/>
    </xf>
    <xf numFmtId="0" fontId="4" fillId="4" borderId="4" xfId="2" applyNumberFormat="1" applyFont="1" applyFill="1" applyBorder="1" applyAlignment="1" applyProtection="1">
      <alignment horizontal="justify" vertical="center" wrapText="1"/>
      <protection hidden="1"/>
    </xf>
    <xf numFmtId="0" fontId="28" fillId="4" borderId="8" xfId="0" applyFont="1" applyFill="1" applyBorder="1" applyAlignment="1">
      <alignment horizontal="center" vertical="center" wrapText="1"/>
    </xf>
    <xf numFmtId="0" fontId="15" fillId="4" borderId="2" xfId="2" applyNumberFormat="1" applyFont="1" applyFill="1" applyBorder="1" applyAlignment="1" applyProtection="1">
      <alignment horizontal="justify" vertical="top" wrapText="1"/>
      <protection hidden="1"/>
    </xf>
    <xf numFmtId="0" fontId="5" fillId="4" borderId="2" xfId="0" applyFont="1" applyFill="1" applyBorder="1" applyAlignment="1">
      <alignment horizontal="center" vertical="top" wrapText="1"/>
    </xf>
    <xf numFmtId="0" fontId="15" fillId="4" borderId="0" xfId="0" applyFont="1" applyFill="1" applyAlignment="1">
      <alignment horizontal="justify" wrapText="1"/>
    </xf>
    <xf numFmtId="0" fontId="12" fillId="4" borderId="1" xfId="0" applyFont="1" applyFill="1" applyBorder="1" applyAlignment="1">
      <alignment horizontal="justify" vertical="top" wrapText="1"/>
    </xf>
    <xf numFmtId="0" fontId="15" fillId="4" borderId="11" xfId="0" applyFont="1" applyFill="1" applyBorder="1" applyAlignment="1">
      <alignment horizontal="justify" vertical="top" wrapText="1"/>
    </xf>
    <xf numFmtId="0" fontId="13" fillId="4" borderId="10" xfId="0" applyFont="1" applyFill="1" applyBorder="1" applyAlignment="1">
      <alignment horizontal="center" vertical="center" wrapText="1"/>
    </xf>
    <xf numFmtId="0" fontId="1" fillId="4" borderId="1" xfId="0" applyFont="1" applyFill="1" applyBorder="1" applyAlignment="1">
      <alignment horizontal="justify" vertical="top" wrapText="1"/>
    </xf>
    <xf numFmtId="0" fontId="3" fillId="0" borderId="7" xfId="0" applyFont="1" applyBorder="1" applyAlignment="1">
      <alignment horizontal="justify" vertical="center" wrapText="1"/>
    </xf>
    <xf numFmtId="0" fontId="15" fillId="0" borderId="1" xfId="0" applyFont="1" applyBorder="1" applyAlignment="1">
      <alignment horizontal="justify" wrapText="1"/>
    </xf>
    <xf numFmtId="0" fontId="26" fillId="3" borderId="10" xfId="0" applyFont="1" applyFill="1" applyBorder="1" applyAlignment="1">
      <alignment horizontal="center" vertical="center" wrapText="1"/>
    </xf>
    <xf numFmtId="0" fontId="26" fillId="3" borderId="1" xfId="0" applyFont="1" applyFill="1" applyBorder="1" applyAlignment="1">
      <alignment horizontal="center" vertical="center" wrapText="1"/>
    </xf>
    <xf numFmtId="0" fontId="26" fillId="4" borderId="1" xfId="0" applyFont="1" applyFill="1" applyBorder="1" applyAlignment="1">
      <alignment horizontal="center" vertical="center" wrapText="1"/>
    </xf>
    <xf numFmtId="0" fontId="3" fillId="4" borderId="2" xfId="0" applyFont="1" applyFill="1" applyBorder="1" applyAlignment="1">
      <alignment horizontal="center" vertical="top"/>
    </xf>
    <xf numFmtId="0" fontId="26" fillId="4" borderId="16" xfId="0" applyFont="1" applyFill="1" applyBorder="1" applyAlignment="1">
      <alignment horizontal="center" vertical="center" wrapText="1"/>
    </xf>
    <xf numFmtId="49" fontId="1" fillId="4" borderId="2" xfId="0" applyNumberFormat="1" applyFont="1" applyFill="1" applyBorder="1" applyAlignment="1">
      <alignment horizontal="center" vertical="top" wrapText="1"/>
    </xf>
    <xf numFmtId="0" fontId="26" fillId="4" borderId="2" xfId="0" applyFont="1" applyFill="1" applyBorder="1" applyAlignment="1">
      <alignment horizontal="center" vertical="center" wrapText="1"/>
    </xf>
    <xf numFmtId="0" fontId="3" fillId="0" borderId="0" xfId="0" applyFont="1" applyAlignment="1">
      <alignment horizontal="justify" wrapText="1"/>
    </xf>
    <xf numFmtId="0" fontId="3" fillId="4" borderId="1" xfId="0" applyFont="1" applyFill="1" applyBorder="1" applyAlignment="1">
      <alignment horizontal="center" vertical="center" wrapText="1"/>
    </xf>
    <xf numFmtId="0" fontId="20" fillId="0" borderId="4" xfId="0" applyNumberFormat="1" applyFont="1" applyFill="1" applyBorder="1" applyAlignment="1" applyProtection="1">
      <alignment horizontal="justify" wrapText="1"/>
      <protection hidden="1"/>
    </xf>
    <xf numFmtId="0" fontId="31" fillId="0" borderId="28" xfId="0" applyNumberFormat="1" applyFont="1" applyFill="1" applyBorder="1" applyAlignment="1" applyProtection="1">
      <alignment vertical="top" wrapText="1"/>
      <protection hidden="1"/>
    </xf>
    <xf numFmtId="0" fontId="6" fillId="0" borderId="1" xfId="0" applyNumberFormat="1" applyFont="1" applyFill="1" applyBorder="1" applyAlignment="1" applyProtection="1">
      <alignment horizontal="center"/>
      <protection hidden="1"/>
    </xf>
    <xf numFmtId="0" fontId="6" fillId="0" borderId="1" xfId="0" applyNumberFormat="1" applyFont="1" applyFill="1" applyBorder="1" applyAlignment="1" applyProtection="1">
      <alignment horizontal="left" vertical="top" wrapText="1"/>
      <protection hidden="1"/>
    </xf>
    <xf numFmtId="0" fontId="6" fillId="0" borderId="1" xfId="0" applyNumberFormat="1" applyFont="1" applyFill="1" applyBorder="1" applyAlignment="1" applyProtection="1">
      <alignment horizontal="center" vertical="center"/>
      <protection hidden="1"/>
    </xf>
    <xf numFmtId="0" fontId="31" fillId="0" borderId="1" xfId="0" applyNumberFormat="1" applyFont="1" applyFill="1" applyBorder="1" applyAlignment="1" applyProtection="1">
      <alignment vertical="top" wrapText="1"/>
      <protection hidden="1"/>
    </xf>
    <xf numFmtId="0" fontId="34" fillId="0" borderId="4" xfId="0" applyNumberFormat="1" applyFont="1" applyFill="1" applyBorder="1" applyAlignment="1" applyProtection="1">
      <alignment horizontal="center" vertical="center" wrapText="1"/>
      <protection hidden="1"/>
    </xf>
    <xf numFmtId="0" fontId="14" fillId="0" borderId="28" xfId="0" applyNumberFormat="1" applyFont="1" applyFill="1" applyBorder="1" applyAlignment="1" applyProtection="1">
      <alignment vertical="top" wrapText="1"/>
      <protection hidden="1"/>
    </xf>
    <xf numFmtId="0" fontId="3" fillId="0" borderId="2" xfId="0" applyFont="1" applyBorder="1" applyAlignment="1">
      <alignment horizontal="center" vertical="top"/>
    </xf>
    <xf numFmtId="0" fontId="3" fillId="0" borderId="7" xfId="0" applyFont="1" applyBorder="1" applyAlignment="1">
      <alignment horizontal="center" vertical="top"/>
    </xf>
    <xf numFmtId="0" fontId="21" fillId="0" borderId="1" xfId="0" applyNumberFormat="1" applyFont="1" applyFill="1" applyBorder="1" applyAlignment="1" applyProtection="1">
      <alignment horizontal="left" vertical="top" wrapText="1"/>
      <protection hidden="1"/>
    </xf>
    <xf numFmtId="0" fontId="15" fillId="0" borderId="28" xfId="0" applyNumberFormat="1" applyFont="1" applyFill="1" applyBorder="1" applyAlignment="1" applyProtection="1">
      <alignment vertical="top" wrapText="1"/>
      <protection hidden="1"/>
    </xf>
    <xf numFmtId="0" fontId="32" fillId="0" borderId="1" xfId="0" applyNumberFormat="1" applyFont="1" applyFill="1" applyBorder="1" applyAlignment="1" applyProtection="1">
      <alignment horizontal="center" vertical="center" wrapText="1"/>
      <protection hidden="1"/>
    </xf>
    <xf numFmtId="0" fontId="21" fillId="0" borderId="1" xfId="0" applyNumberFormat="1" applyFont="1" applyFill="1" applyBorder="1" applyAlignment="1" applyProtection="1">
      <alignment horizontal="center" vertical="center"/>
      <protection hidden="1"/>
    </xf>
    <xf numFmtId="0" fontId="14" fillId="0" borderId="4" xfId="0" applyNumberFormat="1" applyFont="1" applyFill="1" applyBorder="1" applyAlignment="1" applyProtection="1">
      <alignment horizontal="left" wrapText="1"/>
      <protection hidden="1"/>
    </xf>
    <xf numFmtId="0" fontId="15" fillId="0" borderId="29" xfId="0" applyNumberFormat="1" applyFont="1" applyFill="1" applyBorder="1" applyAlignment="1" applyProtection="1">
      <alignment horizontal="center" vertical="center" wrapText="1"/>
      <protection hidden="1"/>
    </xf>
    <xf numFmtId="0" fontId="15" fillId="0" borderId="4" xfId="0" applyNumberFormat="1" applyFont="1" applyFill="1" applyBorder="1" applyAlignment="1" applyProtection="1">
      <alignment horizontal="center" vertical="center" wrapText="1"/>
      <protection hidden="1"/>
    </xf>
    <xf numFmtId="0" fontId="21" fillId="0" borderId="30" xfId="0" applyNumberFormat="1" applyFont="1" applyFill="1" applyBorder="1" applyAlignment="1" applyProtection="1">
      <alignment horizontal="left" vertical="top" wrapText="1"/>
      <protection hidden="1"/>
    </xf>
    <xf numFmtId="0" fontId="21" fillId="0" borderId="30" xfId="0" applyNumberFormat="1" applyFont="1" applyFill="1" applyBorder="1" applyAlignment="1" applyProtection="1">
      <alignment horizontal="center" vertical="center"/>
      <protection hidden="1"/>
    </xf>
    <xf numFmtId="0" fontId="14" fillId="0" borderId="4" xfId="0" applyNumberFormat="1" applyFont="1" applyFill="1" applyBorder="1" applyAlignment="1" applyProtection="1">
      <alignment horizontal="center" vertical="center" wrapText="1"/>
      <protection hidden="1"/>
    </xf>
    <xf numFmtId="0" fontId="36" fillId="0" borderId="1" xfId="0" applyFont="1" applyBorder="1" applyAlignment="1">
      <alignment horizontal="justify" wrapText="1"/>
    </xf>
    <xf numFmtId="0" fontId="15" fillId="0" borderId="1" xfId="2" applyNumberFormat="1" applyFont="1" applyFill="1" applyBorder="1" applyAlignment="1" applyProtection="1">
      <alignment horizontal="justify" vertical="top" wrapText="1"/>
      <protection hidden="1"/>
    </xf>
    <xf numFmtId="0" fontId="21" fillId="0" borderId="1" xfId="2" applyNumberFormat="1" applyFont="1" applyFill="1" applyBorder="1" applyAlignment="1" applyProtection="1">
      <alignment horizontal="justify" vertical="top" wrapText="1"/>
      <protection hidden="1"/>
    </xf>
    <xf numFmtId="0" fontId="37" fillId="3" borderId="1" xfId="0" applyFont="1" applyFill="1" applyBorder="1" applyAlignment="1">
      <alignment horizontal="center" vertical="center" wrapText="1"/>
    </xf>
    <xf numFmtId="0" fontId="37" fillId="3" borderId="31" xfId="0" applyFont="1" applyFill="1" applyBorder="1" applyAlignment="1">
      <alignment horizontal="center" vertical="center" wrapText="1"/>
    </xf>
    <xf numFmtId="0" fontId="21" fillId="0" borderId="1" xfId="2" applyNumberFormat="1" applyFont="1" applyFill="1" applyBorder="1" applyAlignment="1" applyProtection="1">
      <alignment horizontal="justify" vertical="center" wrapText="1"/>
      <protection hidden="1"/>
    </xf>
    <xf numFmtId="0" fontId="21" fillId="3" borderId="1" xfId="0" applyFont="1" applyFill="1" applyBorder="1" applyAlignment="1">
      <alignment horizontal="justify" vertical="top" wrapText="1"/>
    </xf>
    <xf numFmtId="0" fontId="21" fillId="4" borderId="1" xfId="2" applyNumberFormat="1" applyFont="1" applyFill="1" applyBorder="1" applyAlignment="1" applyProtection="1">
      <alignment horizontal="justify" vertical="center" wrapText="1"/>
      <protection hidden="1"/>
    </xf>
    <xf numFmtId="0" fontId="37" fillId="3" borderId="19" xfId="0" applyFont="1" applyFill="1" applyBorder="1" applyAlignment="1">
      <alignment horizontal="center" vertical="center" wrapText="1"/>
    </xf>
    <xf numFmtId="0" fontId="38" fillId="0" borderId="0" xfId="0" applyFont="1" applyBorder="1" applyAlignment="1">
      <alignment horizontal="left" vertical="top" wrapText="1"/>
    </xf>
    <xf numFmtId="0" fontId="6" fillId="0" borderId="6" xfId="1" applyNumberFormat="1" applyFont="1" applyFill="1" applyBorder="1" applyAlignment="1" applyProtection="1">
      <alignment horizontal="center" vertical="center" wrapText="1"/>
      <protection hidden="1"/>
    </xf>
    <xf numFmtId="0" fontId="15" fillId="0" borderId="6" xfId="1" applyNumberFormat="1" applyFont="1" applyFill="1" applyBorder="1" applyAlignment="1" applyProtection="1">
      <alignment horizontal="center" vertical="center" wrapText="1"/>
      <protection hidden="1"/>
    </xf>
    <xf numFmtId="0" fontId="37" fillId="4" borderId="1" xfId="0" applyFont="1" applyFill="1" applyBorder="1" applyAlignment="1">
      <alignment horizontal="center" vertical="center" wrapText="1"/>
    </xf>
    <xf numFmtId="0" fontId="4" fillId="0" borderId="1" xfId="0" applyFont="1" applyFill="1" applyBorder="1" applyAlignment="1">
      <alignment horizontal="center" vertical="top" wrapText="1"/>
    </xf>
    <xf numFmtId="164" fontId="12" fillId="2" borderId="1" xfId="0" applyNumberFormat="1" applyFont="1" applyFill="1" applyBorder="1" applyAlignment="1">
      <alignment horizontal="center" vertical="top"/>
    </xf>
    <xf numFmtId="164" fontId="12" fillId="2" borderId="1" xfId="0" applyNumberFormat="1" applyFont="1" applyFill="1" applyBorder="1" applyAlignment="1">
      <alignment horizontal="center" vertical="top" wrapText="1"/>
    </xf>
    <xf numFmtId="0" fontId="38" fillId="0" borderId="32" xfId="0" applyFont="1" applyBorder="1" applyAlignment="1">
      <alignment horizontal="left" vertical="top" wrapText="1"/>
    </xf>
    <xf numFmtId="0" fontId="18" fillId="0" borderId="33" xfId="0" applyFont="1" applyBorder="1" applyAlignment="1">
      <alignment horizontal="justify" vertical="center" wrapText="1"/>
    </xf>
    <xf numFmtId="0" fontId="4" fillId="0" borderId="34" xfId="0" applyFont="1" applyBorder="1" applyAlignment="1">
      <alignment horizontal="center" vertical="center" wrapText="1"/>
    </xf>
    <xf numFmtId="0" fontId="38" fillId="0" borderId="32" xfId="0" applyFont="1" applyBorder="1" applyAlignment="1">
      <alignment horizontal="justify" vertical="top" wrapText="1"/>
    </xf>
    <xf numFmtId="164" fontId="12" fillId="4" borderId="1"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0" fontId="4" fillId="4" borderId="1" xfId="0" applyFont="1" applyFill="1" applyBorder="1" applyAlignment="1">
      <alignment horizontal="center" vertical="center"/>
    </xf>
    <xf numFmtId="164" fontId="4" fillId="4" borderId="2" xfId="0" applyNumberFormat="1" applyFont="1" applyFill="1" applyBorder="1" applyAlignment="1">
      <alignment horizontal="center" vertical="center"/>
    </xf>
    <xf numFmtId="164" fontId="1" fillId="4" borderId="1" xfId="0" applyNumberFormat="1" applyFont="1" applyFill="1" applyBorder="1" applyAlignment="1">
      <alignment horizontal="center" vertical="center"/>
    </xf>
    <xf numFmtId="165" fontId="4" fillId="4" borderId="2" xfId="0" applyNumberFormat="1" applyFont="1" applyFill="1" applyBorder="1" applyAlignment="1">
      <alignment horizontal="center" vertical="center"/>
    </xf>
    <xf numFmtId="0" fontId="4" fillId="4" borderId="2" xfId="0" applyFont="1" applyFill="1" applyBorder="1" applyAlignment="1">
      <alignment horizontal="center" vertical="center"/>
    </xf>
    <xf numFmtId="164" fontId="12" fillId="4" borderId="1" xfId="0" applyNumberFormat="1" applyFont="1" applyFill="1" applyBorder="1" applyAlignment="1">
      <alignment horizontal="center"/>
    </xf>
    <xf numFmtId="164" fontId="1" fillId="4" borderId="1" xfId="0" applyNumberFormat="1" applyFont="1" applyFill="1" applyBorder="1" applyAlignment="1">
      <alignment horizontal="center"/>
    </xf>
    <xf numFmtId="164" fontId="12" fillId="4" borderId="7" xfId="0" applyNumberFormat="1" applyFont="1" applyFill="1" applyBorder="1" applyAlignment="1">
      <alignment horizontal="center"/>
    </xf>
    <xf numFmtId="164" fontId="4" fillId="4" borderId="1" xfId="0" applyNumberFormat="1" applyFont="1" applyFill="1" applyBorder="1" applyAlignment="1">
      <alignment horizontal="center" vertical="top"/>
    </xf>
    <xf numFmtId="164" fontId="12" fillId="4" borderId="16" xfId="0" applyNumberFormat="1" applyFont="1" applyFill="1" applyBorder="1" applyAlignment="1">
      <alignment horizontal="center" vertical="top" wrapText="1"/>
    </xf>
    <xf numFmtId="164" fontId="1" fillId="4" borderId="2" xfId="0" applyNumberFormat="1" applyFont="1" applyFill="1" applyBorder="1" applyAlignment="1">
      <alignment horizontal="center" vertical="top" wrapText="1"/>
    </xf>
    <xf numFmtId="164" fontId="12" fillId="4" borderId="16" xfId="0" applyNumberFormat="1" applyFont="1" applyFill="1" applyBorder="1" applyAlignment="1">
      <alignment horizontal="center" vertical="top"/>
    </xf>
    <xf numFmtId="0" fontId="39" fillId="0" borderId="1" xfId="0" applyNumberFormat="1" applyFont="1" applyFill="1" applyBorder="1" applyAlignment="1" applyProtection="1">
      <alignment vertical="top" wrapText="1"/>
      <protection hidden="1"/>
    </xf>
    <xf numFmtId="0" fontId="6" fillId="0" borderId="28" xfId="0" applyNumberFormat="1" applyFont="1" applyFill="1" applyBorder="1" applyAlignment="1" applyProtection="1">
      <alignment horizontal="center" vertical="center"/>
      <protection hidden="1"/>
    </xf>
    <xf numFmtId="0" fontId="16" fillId="0" borderId="0" xfId="0" applyFont="1" applyAlignment="1">
      <alignment wrapText="1"/>
    </xf>
    <xf numFmtId="0" fontId="40" fillId="0" borderId="0" xfId="0" applyFont="1" applyAlignment="1">
      <alignment wrapText="1"/>
    </xf>
    <xf numFmtId="0" fontId="32" fillId="4" borderId="4" xfId="0" applyNumberFormat="1" applyFont="1" applyFill="1" applyBorder="1" applyAlignment="1" applyProtection="1">
      <alignment horizontal="center" vertical="center" wrapText="1"/>
      <protection hidden="1"/>
    </xf>
    <xf numFmtId="0" fontId="6" fillId="0" borderId="3" xfId="0" applyNumberFormat="1" applyFont="1" applyFill="1" applyBorder="1" applyAlignment="1" applyProtection="1">
      <alignment horizontal="center" vertical="center"/>
      <protection hidden="1"/>
    </xf>
    <xf numFmtId="49" fontId="1" fillId="0" borderId="3" xfId="0" applyNumberFormat="1" applyFont="1" applyBorder="1" applyAlignment="1">
      <alignment horizontal="center" vertical="top" wrapText="1"/>
    </xf>
    <xf numFmtId="0" fontId="6" fillId="0" borderId="7" xfId="0" applyNumberFormat="1" applyFont="1" applyFill="1" applyBorder="1" applyAlignment="1" applyProtection="1">
      <alignment horizontal="center" vertical="center"/>
      <protection hidden="1"/>
    </xf>
    <xf numFmtId="0" fontId="31" fillId="0" borderId="35" xfId="0" applyNumberFormat="1" applyFont="1" applyFill="1" applyBorder="1" applyAlignment="1" applyProtection="1">
      <alignment vertical="top" wrapText="1"/>
      <protection hidden="1"/>
    </xf>
    <xf numFmtId="0" fontId="6" fillId="0" borderId="1" xfId="3" applyNumberFormat="1" applyFont="1" applyFill="1" applyBorder="1" applyAlignment="1" applyProtection="1">
      <alignment horizontal="left" vertical="top" wrapText="1"/>
      <protection hidden="1"/>
    </xf>
    <xf numFmtId="0" fontId="6" fillId="0" borderId="1" xfId="4" applyNumberFormat="1" applyFont="1" applyFill="1" applyBorder="1" applyAlignment="1" applyProtection="1">
      <alignment horizontal="left" vertical="top" wrapText="1"/>
      <protection hidden="1"/>
    </xf>
    <xf numFmtId="1" fontId="6" fillId="0" borderId="28" xfId="0" applyNumberFormat="1" applyFont="1" applyFill="1" applyBorder="1" applyAlignment="1" applyProtection="1">
      <alignment horizontal="center" vertical="center"/>
      <protection hidden="1"/>
    </xf>
    <xf numFmtId="164" fontId="1" fillId="4" borderId="3" xfId="0" applyNumberFormat="1" applyFont="1" applyFill="1" applyBorder="1" applyAlignment="1">
      <alignment horizontal="center" vertical="top"/>
    </xf>
    <xf numFmtId="0" fontId="32" fillId="4" borderId="1" xfId="0" applyNumberFormat="1" applyFont="1" applyFill="1" applyBorder="1" applyAlignment="1" applyProtection="1">
      <alignment horizontal="center" vertical="center" wrapText="1"/>
      <protection hidden="1"/>
    </xf>
    <xf numFmtId="1" fontId="16" fillId="0" borderId="0" xfId="0" applyNumberFormat="1" applyFont="1" applyAlignment="1">
      <alignment wrapText="1"/>
    </xf>
    <xf numFmtId="0" fontId="6" fillId="0" borderId="1" xfId="5" applyNumberFormat="1" applyFont="1" applyFill="1" applyBorder="1" applyAlignment="1" applyProtection="1">
      <alignment horizontal="left" vertical="top" wrapText="1"/>
      <protection hidden="1"/>
    </xf>
    <xf numFmtId="0" fontId="33" fillId="4" borderId="28" xfId="0" applyNumberFormat="1" applyFont="1" applyFill="1" applyBorder="1" applyAlignment="1" applyProtection="1">
      <alignment horizontal="center" vertical="center" wrapText="1"/>
      <protection hidden="1"/>
    </xf>
    <xf numFmtId="0" fontId="33" fillId="4" borderId="3" xfId="0" applyNumberFormat="1" applyFont="1" applyFill="1" applyBorder="1" applyAlignment="1" applyProtection="1">
      <alignment horizontal="center" vertical="center" wrapText="1"/>
      <protection hidden="1"/>
    </xf>
    <xf numFmtId="0" fontId="6" fillId="0" borderId="1" xfId="6" applyNumberFormat="1" applyFont="1" applyFill="1" applyBorder="1" applyAlignment="1" applyProtection="1">
      <alignment horizontal="left" vertical="top" wrapText="1"/>
      <protection hidden="1"/>
    </xf>
    <xf numFmtId="164" fontId="35" fillId="4" borderId="28" xfId="0" applyNumberFormat="1" applyFont="1" applyFill="1" applyBorder="1" applyAlignment="1" applyProtection="1">
      <alignment horizontal="center" vertical="center" wrapText="1"/>
      <protection hidden="1"/>
    </xf>
    <xf numFmtId="164" fontId="35" fillId="4" borderId="3" xfId="0" applyNumberFormat="1" applyFont="1" applyFill="1" applyBorder="1" applyAlignment="1" applyProtection="1">
      <alignment horizontal="center" vertical="center" wrapText="1"/>
      <protection hidden="1"/>
    </xf>
    <xf numFmtId="0" fontId="21" fillId="0" borderId="3" xfId="0" applyNumberFormat="1" applyFont="1" applyFill="1" applyBorder="1" applyAlignment="1" applyProtection="1">
      <alignment horizontal="center"/>
      <protection hidden="1"/>
    </xf>
    <xf numFmtId="0" fontId="4" fillId="0" borderId="3" xfId="0" applyFont="1" applyFill="1" applyBorder="1" applyAlignment="1">
      <alignment horizontal="center" vertical="center" wrapText="1"/>
    </xf>
    <xf numFmtId="0" fontId="6" fillId="0" borderId="3" xfId="0" applyNumberFormat="1" applyFont="1" applyFill="1" applyBorder="1" applyAlignment="1" applyProtection="1">
      <alignment horizontal="center" vertical="center" wrapText="1"/>
      <protection hidden="1"/>
    </xf>
    <xf numFmtId="0" fontId="6" fillId="0" borderId="1" xfId="7" applyNumberFormat="1" applyFont="1" applyFill="1" applyBorder="1" applyAlignment="1" applyProtection="1">
      <alignment horizontal="left" vertical="top" wrapText="1"/>
      <protection hidden="1"/>
    </xf>
    <xf numFmtId="0" fontId="15" fillId="0" borderId="1" xfId="0" applyNumberFormat="1" applyFont="1" applyFill="1" applyBorder="1" applyAlignment="1" applyProtection="1">
      <alignment horizontal="center" vertical="center"/>
      <protection hidden="1"/>
    </xf>
    <xf numFmtId="164" fontId="33" fillId="4" borderId="28" xfId="0" applyNumberFormat="1" applyFont="1" applyFill="1" applyBorder="1" applyAlignment="1" applyProtection="1">
      <alignment horizontal="center" vertical="center" wrapText="1"/>
      <protection hidden="1"/>
    </xf>
    <xf numFmtId="0" fontId="6" fillId="0" borderId="1" xfId="8" applyNumberFormat="1" applyFont="1" applyFill="1" applyBorder="1" applyAlignment="1" applyProtection="1">
      <alignment horizontal="left" vertical="top" wrapText="1"/>
      <protection hidden="1"/>
    </xf>
    <xf numFmtId="0" fontId="21" fillId="0" borderId="1" xfId="8" applyNumberFormat="1" applyFont="1" applyFill="1" applyBorder="1" applyAlignment="1" applyProtection="1">
      <alignment horizontal="left" vertical="top" wrapText="1"/>
      <protection hidden="1"/>
    </xf>
    <xf numFmtId="0" fontId="21" fillId="0" borderId="3" xfId="0" applyNumberFormat="1" applyFont="1" applyFill="1" applyBorder="1" applyAlignment="1" applyProtection="1">
      <alignment horizontal="center" vertical="center"/>
      <protection hidden="1"/>
    </xf>
    <xf numFmtId="0" fontId="32" fillId="0" borderId="3" xfId="0" applyNumberFormat="1" applyFont="1" applyFill="1" applyBorder="1" applyAlignment="1" applyProtection="1">
      <alignment horizontal="center" vertical="center" wrapText="1"/>
      <protection hidden="1"/>
    </xf>
    <xf numFmtId="0" fontId="21" fillId="0" borderId="1" xfId="9" applyNumberFormat="1" applyFont="1" applyFill="1" applyBorder="1" applyAlignment="1" applyProtection="1">
      <alignment horizontal="left" vertical="top" wrapText="1"/>
      <protection hidden="1"/>
    </xf>
    <xf numFmtId="164" fontId="42" fillId="4" borderId="3" xfId="0" applyNumberFormat="1" applyFont="1" applyFill="1" applyBorder="1" applyAlignment="1" applyProtection="1">
      <alignment horizontal="center" vertical="center" wrapText="1"/>
      <protection hidden="1"/>
    </xf>
    <xf numFmtId="164" fontId="19" fillId="4" borderId="1" xfId="0" applyNumberFormat="1" applyFont="1" applyFill="1" applyBorder="1" applyAlignment="1">
      <alignment horizontal="center" vertical="top"/>
    </xf>
    <xf numFmtId="0" fontId="6" fillId="0" borderId="1" xfId="10" applyNumberFormat="1" applyFont="1" applyFill="1" applyBorder="1" applyAlignment="1" applyProtection="1">
      <alignment horizontal="left" vertical="top" wrapText="1"/>
      <protection hidden="1"/>
    </xf>
    <xf numFmtId="0" fontId="21" fillId="0" borderId="1" xfId="10" applyNumberFormat="1" applyFont="1" applyFill="1" applyBorder="1" applyAlignment="1" applyProtection="1">
      <alignment horizontal="left" vertical="top" wrapText="1"/>
      <protection hidden="1"/>
    </xf>
    <xf numFmtId="0" fontId="16" fillId="0" borderId="1" xfId="0" applyFont="1" applyBorder="1" applyAlignment="1">
      <alignment wrapText="1"/>
    </xf>
    <xf numFmtId="0" fontId="6" fillId="0" borderId="1" xfId="11" applyNumberFormat="1" applyFont="1" applyFill="1" applyBorder="1" applyAlignment="1" applyProtection="1">
      <alignment horizontal="left" vertical="top" wrapText="1"/>
      <protection hidden="1"/>
    </xf>
    <xf numFmtId="0" fontId="21" fillId="0" borderId="1" xfId="11" applyNumberFormat="1" applyFont="1" applyFill="1" applyBorder="1" applyAlignment="1" applyProtection="1">
      <alignment horizontal="left" vertical="top" wrapText="1"/>
      <protection hidden="1"/>
    </xf>
    <xf numFmtId="0" fontId="1" fillId="4" borderId="3" xfId="0" applyFont="1" applyFill="1" applyBorder="1" applyAlignment="1">
      <alignment horizontal="center" vertical="top" wrapText="1"/>
    </xf>
    <xf numFmtId="164" fontId="17" fillId="4" borderId="1" xfId="0" applyNumberFormat="1" applyFont="1" applyFill="1" applyBorder="1" applyAlignment="1">
      <alignment horizontal="center" vertical="center"/>
    </xf>
    <xf numFmtId="164" fontId="43" fillId="4" borderId="28" xfId="0" applyNumberFormat="1" applyFont="1" applyFill="1" applyBorder="1" applyAlignment="1" applyProtection="1">
      <alignment horizontal="center" vertical="center" wrapText="1"/>
      <protection hidden="1"/>
    </xf>
    <xf numFmtId="164" fontId="33" fillId="4" borderId="1" xfId="0" applyNumberFormat="1" applyFont="1" applyFill="1" applyBorder="1" applyAlignment="1" applyProtection="1">
      <alignment horizontal="center" vertical="center" wrapText="1"/>
      <protection hidden="1"/>
    </xf>
    <xf numFmtId="164" fontId="33" fillId="4" borderId="3" xfId="0" applyNumberFormat="1" applyFont="1" applyFill="1" applyBorder="1" applyAlignment="1" applyProtection="1">
      <alignment horizontal="center" vertical="center" wrapText="1"/>
      <protection hidden="1"/>
    </xf>
    <xf numFmtId="0" fontId="15" fillId="4" borderId="4" xfId="0" applyNumberFormat="1" applyFont="1" applyFill="1" applyBorder="1" applyAlignment="1" applyProtection="1">
      <alignment horizontal="center" vertical="center" wrapText="1"/>
      <protection hidden="1"/>
    </xf>
    <xf numFmtId="0" fontId="16" fillId="0" borderId="1" xfId="0" applyFont="1" applyBorder="1" applyAlignment="1">
      <alignment horizontal="justify" wrapText="1"/>
    </xf>
    <xf numFmtId="0" fontId="10" fillId="0" borderId="0" xfId="0" applyFont="1" applyAlignment="1">
      <alignment horizontal="justify" wrapText="1"/>
    </xf>
    <xf numFmtId="0" fontId="21" fillId="4" borderId="1" xfId="2" applyNumberFormat="1" applyFont="1" applyFill="1" applyBorder="1" applyAlignment="1" applyProtection="1">
      <alignment horizontal="justify" vertical="top" wrapText="1"/>
      <protection hidden="1"/>
    </xf>
    <xf numFmtId="0" fontId="21" fillId="4" borderId="1" xfId="0" applyFont="1" applyFill="1" applyBorder="1" applyAlignment="1">
      <alignment horizontal="justify" wrapText="1"/>
    </xf>
    <xf numFmtId="0" fontId="44" fillId="4" borderId="1" xfId="0" applyFont="1" applyFill="1" applyBorder="1" applyAlignment="1">
      <alignment horizontal="left" vertical="top" wrapText="1"/>
    </xf>
    <xf numFmtId="0" fontId="3" fillId="4" borderId="3" xfId="0" applyFont="1" applyFill="1" applyBorder="1" applyAlignment="1">
      <alignment horizontal="right" vertical="top"/>
    </xf>
    <xf numFmtId="0" fontId="38" fillId="3" borderId="1" xfId="0" applyFont="1" applyFill="1" applyBorder="1" applyAlignment="1">
      <alignment horizontal="justify" vertical="top" wrapText="1"/>
    </xf>
    <xf numFmtId="0" fontId="45" fillId="3" borderId="1" xfId="0" applyFont="1" applyFill="1" applyBorder="1" applyAlignment="1">
      <alignment horizontal="justify" vertical="top" wrapText="1"/>
    </xf>
    <xf numFmtId="0" fontId="21" fillId="4" borderId="1" xfId="0" applyFont="1" applyFill="1" applyBorder="1" applyAlignment="1">
      <alignment horizontal="justify" vertical="top" wrapText="1"/>
    </xf>
    <xf numFmtId="0" fontId="15" fillId="4" borderId="1" xfId="0" applyFont="1" applyFill="1" applyBorder="1" applyAlignment="1">
      <alignment horizontal="justify" vertical="top" wrapText="1"/>
    </xf>
    <xf numFmtId="0" fontId="46" fillId="0" borderId="1" xfId="0" applyFont="1" applyBorder="1" applyAlignment="1">
      <alignment wrapText="1"/>
    </xf>
    <xf numFmtId="0" fontId="40" fillId="0" borderId="1" xfId="0" applyFont="1" applyBorder="1" applyAlignment="1">
      <alignment wrapText="1"/>
    </xf>
    <xf numFmtId="0" fontId="21" fillId="4" borderId="9" xfId="2" applyNumberFormat="1" applyFont="1" applyFill="1" applyBorder="1" applyAlignment="1" applyProtection="1">
      <alignment horizontal="justify" vertical="center" wrapText="1"/>
      <protection hidden="1"/>
    </xf>
    <xf numFmtId="0" fontId="21" fillId="4" borderId="3" xfId="2" applyNumberFormat="1" applyFont="1" applyFill="1" applyBorder="1" applyAlignment="1" applyProtection="1">
      <alignment horizontal="justify" vertical="center" wrapText="1"/>
      <protection hidden="1"/>
    </xf>
    <xf numFmtId="0" fontId="21" fillId="4" borderId="4" xfId="2" applyNumberFormat="1" applyFont="1" applyFill="1" applyBorder="1" applyAlignment="1" applyProtection="1">
      <alignment horizontal="justify" vertical="top" wrapText="1"/>
      <protection hidden="1"/>
    </xf>
    <xf numFmtId="0" fontId="21" fillId="4" borderId="3" xfId="2" applyNumberFormat="1" applyFont="1" applyFill="1" applyBorder="1" applyAlignment="1" applyProtection="1">
      <alignment horizontal="justify" vertical="top" wrapText="1"/>
      <protection hidden="1"/>
    </xf>
    <xf numFmtId="0" fontId="10" fillId="4" borderId="4" xfId="2" applyNumberFormat="1" applyFont="1" applyFill="1" applyBorder="1" applyAlignment="1" applyProtection="1">
      <alignment horizontal="justify" vertical="center" wrapText="1"/>
      <protection hidden="1"/>
    </xf>
    <xf numFmtId="0" fontId="21" fillId="4" borderId="2" xfId="2" applyNumberFormat="1" applyFont="1" applyFill="1" applyBorder="1" applyAlignment="1" applyProtection="1">
      <alignment horizontal="justify" vertical="top" wrapText="1"/>
      <protection hidden="1"/>
    </xf>
    <xf numFmtId="0" fontId="21" fillId="4" borderId="0" xfId="0" applyFont="1" applyFill="1" applyAlignment="1">
      <alignment horizontal="justify" wrapText="1"/>
    </xf>
    <xf numFmtId="0" fontId="21" fillId="4" borderId="11" xfId="0" applyFont="1" applyFill="1" applyBorder="1" applyAlignment="1">
      <alignment horizontal="justify" vertical="top" wrapText="1"/>
    </xf>
    <xf numFmtId="0" fontId="47" fillId="0" borderId="4" xfId="0" applyFont="1" applyBorder="1" applyAlignment="1">
      <alignment horizontal="justify" vertical="top" wrapText="1"/>
    </xf>
    <xf numFmtId="0" fontId="37" fillId="4" borderId="1" xfId="0" applyFont="1" applyFill="1" applyBorder="1" applyAlignment="1">
      <alignment horizontal="center" wrapText="1"/>
    </xf>
    <xf numFmtId="0" fontId="45" fillId="4" borderId="1" xfId="0" applyFont="1" applyFill="1" applyBorder="1" applyAlignment="1">
      <alignment horizontal="center" vertical="center" wrapText="1"/>
    </xf>
    <xf numFmtId="0" fontId="36" fillId="4" borderId="13" xfId="0" applyFont="1" applyFill="1" applyBorder="1" applyAlignment="1">
      <alignment horizontal="justify" vertical="top" wrapText="1"/>
    </xf>
    <xf numFmtId="0" fontId="36" fillId="4" borderId="13" xfId="0" applyFont="1" applyFill="1" applyBorder="1" applyAlignment="1">
      <alignment vertical="top" wrapText="1"/>
    </xf>
    <xf numFmtId="0" fontId="16" fillId="4" borderId="13" xfId="0" applyFont="1" applyFill="1" applyBorder="1" applyAlignment="1">
      <alignment horizontal="justify" vertical="top" wrapText="1"/>
    </xf>
    <xf numFmtId="0" fontId="16" fillId="4" borderId="13" xfId="0" applyFont="1" applyFill="1" applyBorder="1" applyAlignment="1">
      <alignment vertical="top" wrapText="1"/>
    </xf>
    <xf numFmtId="0" fontId="15" fillId="0" borderId="1" xfId="2" applyNumberFormat="1" applyFont="1" applyFill="1" applyBorder="1" applyAlignment="1" applyProtection="1">
      <alignment horizontal="justify" vertical="center" wrapText="1"/>
      <protection hidden="1"/>
    </xf>
    <xf numFmtId="164" fontId="15" fillId="4" borderId="1" xfId="0" applyNumberFormat="1" applyFont="1" applyFill="1" applyBorder="1" applyAlignment="1">
      <alignment horizontal="center" vertical="center"/>
    </xf>
    <xf numFmtId="164" fontId="45" fillId="4" borderId="1" xfId="0" applyNumberFormat="1" applyFont="1" applyFill="1" applyBorder="1" applyAlignment="1">
      <alignment horizontal="center" vertical="center" wrapText="1"/>
    </xf>
    <xf numFmtId="164" fontId="15" fillId="4" borderId="1" xfId="0" applyNumberFormat="1" applyFont="1" applyFill="1" applyBorder="1" applyAlignment="1">
      <alignment horizontal="center" vertical="center" wrapText="1"/>
    </xf>
    <xf numFmtId="164" fontId="15" fillId="4" borderId="2" xfId="0" applyNumberFormat="1" applyFont="1" applyFill="1" applyBorder="1" applyAlignment="1">
      <alignment horizontal="center" vertical="center"/>
    </xf>
    <xf numFmtId="164" fontId="10" fillId="4" borderId="1"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wrapText="1"/>
    </xf>
    <xf numFmtId="164" fontId="25" fillId="4" borderId="3" xfId="0" applyNumberFormat="1" applyFont="1" applyFill="1" applyBorder="1" applyAlignment="1">
      <alignment horizontal="center" vertical="center"/>
    </xf>
    <xf numFmtId="164" fontId="25" fillId="4" borderId="1" xfId="0" applyNumberFormat="1" applyFont="1" applyFill="1" applyBorder="1" applyAlignment="1">
      <alignment horizontal="center" vertical="center"/>
    </xf>
    <xf numFmtId="164" fontId="17" fillId="4" borderId="3" xfId="0" applyNumberFormat="1" applyFont="1" applyFill="1" applyBorder="1" applyAlignment="1">
      <alignment horizontal="center" vertical="center"/>
    </xf>
    <xf numFmtId="164" fontId="27" fillId="4" borderId="2" xfId="0" applyNumberFormat="1" applyFont="1" applyFill="1" applyBorder="1" applyAlignment="1">
      <alignment horizontal="center" vertical="center"/>
    </xf>
    <xf numFmtId="0" fontId="20" fillId="0" borderId="0" xfId="0" applyFont="1" applyAlignment="1">
      <alignment vertical="center"/>
    </xf>
    <xf numFmtId="164" fontId="27" fillId="4" borderId="1" xfId="0" applyNumberFormat="1" applyFont="1" applyFill="1" applyBorder="1" applyAlignment="1">
      <alignment horizontal="center" vertical="center"/>
    </xf>
    <xf numFmtId="49" fontId="1" fillId="4" borderId="1" xfId="0" applyNumberFormat="1" applyFont="1" applyFill="1" applyBorder="1" applyAlignment="1">
      <alignment horizontal="center" vertical="center" wrapText="1"/>
    </xf>
    <xf numFmtId="49" fontId="4" fillId="4" borderId="1" xfId="0" applyNumberFormat="1" applyFont="1" applyFill="1" applyBorder="1" applyAlignment="1">
      <alignment horizontal="center" vertical="center" wrapText="1"/>
    </xf>
    <xf numFmtId="0" fontId="15" fillId="0" borderId="1" xfId="0" applyFont="1" applyBorder="1" applyAlignment="1">
      <alignment horizontal="center" vertical="center" wrapText="1"/>
    </xf>
    <xf numFmtId="0" fontId="23" fillId="0" borderId="0" xfId="0" applyFont="1" applyAlignment="1">
      <alignment horizontal="left" vertical="center" wrapText="1"/>
    </xf>
    <xf numFmtId="0" fontId="23" fillId="0" borderId="0" xfId="0" applyFont="1" applyAlignment="1">
      <alignment horizontal="left"/>
    </xf>
    <xf numFmtId="0" fontId="23" fillId="0" borderId="0" xfId="0" applyFont="1" applyAlignment="1">
      <alignment horizontal="left" vertical="center"/>
    </xf>
    <xf numFmtId="0" fontId="29" fillId="0" borderId="0" xfId="0" applyFont="1" applyBorder="1" applyAlignment="1">
      <alignment horizontal="left" wrapText="1"/>
    </xf>
    <xf numFmtId="0" fontId="29" fillId="0" borderId="0" xfId="0" applyFont="1" applyBorder="1" applyAlignment="1">
      <alignment horizontal="left"/>
    </xf>
    <xf numFmtId="0" fontId="21" fillId="0" borderId="0" xfId="0" applyFont="1" applyAlignment="1">
      <alignment horizontal="right"/>
    </xf>
    <xf numFmtId="0" fontId="21" fillId="0" borderId="20" xfId="0" applyFont="1" applyBorder="1" applyAlignment="1">
      <alignment horizontal="right"/>
    </xf>
    <xf numFmtId="0" fontId="4" fillId="0" borderId="1" xfId="0" applyFont="1" applyFill="1" applyBorder="1" applyAlignment="1">
      <alignment horizontal="center" vertical="top" wrapText="1"/>
    </xf>
    <xf numFmtId="0" fontId="4" fillId="0" borderId="2" xfId="0" applyFont="1" applyFill="1" applyBorder="1" applyAlignment="1">
      <alignment horizontal="center" vertical="top"/>
    </xf>
    <xf numFmtId="0" fontId="4" fillId="0" borderId="7" xfId="0" applyFont="1" applyFill="1" applyBorder="1" applyAlignment="1">
      <alignment horizontal="center" vertical="top"/>
    </xf>
    <xf numFmtId="0" fontId="21" fillId="0" borderId="17" xfId="0" applyFont="1" applyBorder="1" applyAlignment="1">
      <alignment horizontal="right"/>
    </xf>
    <xf numFmtId="0" fontId="20" fillId="0" borderId="0" xfId="0" applyFont="1" applyAlignment="1">
      <alignment horizontal="right"/>
    </xf>
    <xf numFmtId="0" fontId="30" fillId="0" borderId="0" xfId="0" applyFont="1" applyAlignment="1">
      <alignment horizontal="center" vertical="center" wrapText="1"/>
    </xf>
    <xf numFmtId="0" fontId="22" fillId="0" borderId="0" xfId="0" applyFont="1" applyAlignment="1">
      <alignment horizontal="center" vertical="center" wrapText="1"/>
    </xf>
    <xf numFmtId="0" fontId="4" fillId="0" borderId="0" xfId="0" applyFont="1" applyFill="1" applyAlignment="1">
      <alignment horizontal="right"/>
    </xf>
    <xf numFmtId="0" fontId="4" fillId="0" borderId="3" xfId="0" applyFont="1" applyBorder="1" applyAlignment="1">
      <alignment horizontal="center" vertical="top" wrapText="1"/>
    </xf>
    <xf numFmtId="0" fontId="4" fillId="0" borderId="3" xfId="0" applyFont="1" applyBorder="1" applyAlignment="1">
      <alignment horizontal="center" vertical="top"/>
    </xf>
    <xf numFmtId="0" fontId="4" fillId="0" borderId="4"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1" xfId="0" applyFont="1" applyFill="1" applyBorder="1" applyAlignment="1">
      <alignment horizontal="center" vertical="top"/>
    </xf>
    <xf numFmtId="0" fontId="1" fillId="0" borderId="22"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5" xfId="0" applyFont="1" applyBorder="1" applyAlignment="1">
      <alignment horizontal="center" vertical="center" wrapText="1"/>
    </xf>
    <xf numFmtId="0" fontId="24" fillId="0" borderId="1" xfId="0" applyFont="1" applyBorder="1" applyAlignment="1">
      <alignment horizontal="justify" wrapText="1"/>
    </xf>
    <xf numFmtId="164" fontId="1" fillId="4" borderId="3" xfId="0" applyNumberFormat="1" applyFont="1" applyFill="1" applyBorder="1" applyAlignment="1">
      <alignment horizontal="center" vertical="center"/>
    </xf>
    <xf numFmtId="164" fontId="35" fillId="4" borderId="3" xfId="0" applyNumberFormat="1" applyFont="1" applyFill="1" applyBorder="1" applyAlignment="1" applyProtection="1">
      <alignment vertical="center" wrapText="1"/>
      <protection hidden="1"/>
    </xf>
    <xf numFmtId="164" fontId="1" fillId="4" borderId="1" xfId="0" applyNumberFormat="1" applyFont="1" applyFill="1" applyBorder="1" applyAlignment="1">
      <alignment vertical="center"/>
    </xf>
    <xf numFmtId="164" fontId="12" fillId="4" borderId="3" xfId="0" applyNumberFormat="1" applyFont="1" applyFill="1" applyBorder="1" applyAlignment="1">
      <alignment horizontal="center" vertical="center"/>
    </xf>
    <xf numFmtId="164" fontId="19" fillId="4" borderId="1" xfId="0" applyNumberFormat="1" applyFont="1" applyFill="1" applyBorder="1" applyAlignment="1">
      <alignment horizontal="center" vertical="center"/>
    </xf>
    <xf numFmtId="0" fontId="15" fillId="4" borderId="3" xfId="0" applyNumberFormat="1" applyFont="1" applyFill="1" applyBorder="1" applyAlignment="1" applyProtection="1">
      <alignment horizontal="center" vertical="center" wrapText="1"/>
      <protection hidden="1"/>
    </xf>
    <xf numFmtId="164" fontId="41" fillId="4" borderId="28" xfId="0" applyNumberFormat="1" applyFont="1" applyFill="1" applyBorder="1" applyAlignment="1" applyProtection="1">
      <alignment horizontal="center" vertical="center" wrapText="1"/>
      <protection hidden="1"/>
    </xf>
    <xf numFmtId="0" fontId="26" fillId="4" borderId="0" xfId="0" applyFont="1" applyFill="1" applyBorder="1" applyAlignment="1">
      <alignment horizontal="center" vertical="center" wrapText="1"/>
    </xf>
    <xf numFmtId="0" fontId="12" fillId="4" borderId="5" xfId="0" applyFont="1" applyFill="1" applyBorder="1" applyAlignment="1">
      <alignment horizontal="left" vertical="top"/>
    </xf>
    <xf numFmtId="0" fontId="12" fillId="4" borderId="3" xfId="0" applyFont="1" applyFill="1" applyBorder="1" applyAlignment="1">
      <alignment horizontal="left" vertical="top"/>
    </xf>
    <xf numFmtId="0" fontId="12" fillId="4" borderId="3" xfId="0" applyFont="1" applyFill="1" applyBorder="1" applyAlignment="1">
      <alignment horizontal="left" vertical="top"/>
    </xf>
    <xf numFmtId="164" fontId="17" fillId="4" borderId="1" xfId="0" applyNumberFormat="1" applyFont="1" applyFill="1" applyBorder="1" applyAlignment="1">
      <alignment horizontal="center" vertical="top"/>
    </xf>
    <xf numFmtId="164" fontId="25" fillId="4" borderId="1" xfId="0" applyNumberFormat="1" applyFont="1" applyFill="1" applyBorder="1" applyAlignment="1">
      <alignment horizontal="center" vertical="top"/>
    </xf>
    <xf numFmtId="0" fontId="5" fillId="0" borderId="1" xfId="0" applyFont="1" applyBorder="1" applyAlignment="1">
      <alignment horizontal="center"/>
    </xf>
    <xf numFmtId="0" fontId="3" fillId="0" borderId="1" xfId="0" applyFont="1" applyBorder="1" applyAlignment="1">
      <alignment horizontal="center"/>
    </xf>
  </cellXfs>
  <cellStyles count="12">
    <cellStyle name="Обычный" xfId="0" builtinId="0"/>
    <cellStyle name="Обычный 10" xfId="10"/>
    <cellStyle name="Обычный 11" xfId="11"/>
    <cellStyle name="Обычный 2" xfId="1"/>
    <cellStyle name="Обычный 2 2" xfId="2"/>
    <cellStyle name="Обычный 3" xfId="3"/>
    <cellStyle name="Обычный 4" xfId="4"/>
    <cellStyle name="Обычный 5" xfId="5"/>
    <cellStyle name="Обычный 6" xfId="6"/>
    <cellStyle name="Обычный 7" xfId="7"/>
    <cellStyle name="Обычный 8" xfId="8"/>
    <cellStyle name="Обычный 9" xfId="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L363"/>
  <sheetViews>
    <sheetView tabSelected="1" view="pageBreakPreview" zoomScale="80" zoomScaleSheetLayoutView="80" workbookViewId="0">
      <pane xSplit="3" ySplit="20" topLeftCell="D21" activePane="bottomRight" state="frozen"/>
      <selection pane="topRight" activeCell="C1" sqref="C1"/>
      <selection pane="bottomLeft" activeCell="A6" sqref="A6"/>
      <selection pane="bottomRight" activeCell="J85" sqref="J85"/>
    </sheetView>
  </sheetViews>
  <sheetFormatPr defaultRowHeight="15"/>
  <cols>
    <col min="1" max="1" width="13.28515625" style="1" customWidth="1"/>
    <col min="2" max="2" width="76.28515625" style="1" customWidth="1"/>
    <col min="3" max="3" width="25.28515625" style="7" customWidth="1"/>
    <col min="4" max="4" width="57.28515625" style="7" customWidth="1"/>
    <col min="5" max="5" width="21.7109375" style="7" customWidth="1"/>
    <col min="6" max="6" width="15.140625" style="7" customWidth="1"/>
    <col min="7" max="7" width="25.28515625" style="7" customWidth="1"/>
    <col min="8" max="8" width="24.5703125" style="7" customWidth="1"/>
    <col min="9" max="9" width="21.28515625" style="7" customWidth="1"/>
    <col min="10" max="10" width="23.140625" style="7" customWidth="1"/>
    <col min="11" max="11" width="21.85546875" style="7" customWidth="1"/>
    <col min="12" max="12" width="22.85546875" style="7" customWidth="1"/>
    <col min="13" max="16384" width="9.140625" style="1"/>
  </cols>
  <sheetData>
    <row r="1" spans="1:12">
      <c r="B1" s="61"/>
      <c r="C1" s="62"/>
      <c r="D1" s="61"/>
      <c r="E1" s="61"/>
      <c r="F1" s="63"/>
      <c r="G1" s="61"/>
      <c r="H1" s="64"/>
      <c r="I1" s="61"/>
      <c r="J1" s="318" t="s">
        <v>134</v>
      </c>
      <c r="K1" s="318"/>
      <c r="L1" s="318"/>
    </row>
    <row r="2" spans="1:12">
      <c r="B2" s="61"/>
      <c r="C2" s="62"/>
      <c r="D2" s="61"/>
      <c r="E2" s="61"/>
      <c r="F2" s="63"/>
      <c r="G2" s="61"/>
      <c r="H2" s="64"/>
      <c r="I2" s="61"/>
      <c r="J2" s="318" t="s">
        <v>135</v>
      </c>
      <c r="K2" s="318"/>
      <c r="L2" s="318"/>
    </row>
    <row r="3" spans="1:12">
      <c r="B3" s="302"/>
      <c r="C3" s="62"/>
      <c r="D3" s="61"/>
      <c r="E3" s="61"/>
      <c r="F3" s="63"/>
      <c r="G3" s="61"/>
      <c r="H3" s="64"/>
      <c r="I3" s="61"/>
      <c r="J3" s="318" t="s">
        <v>136</v>
      </c>
      <c r="K3" s="318"/>
      <c r="L3" s="318"/>
    </row>
    <row r="4" spans="1:12" ht="6" customHeight="1">
      <c r="B4" s="61"/>
      <c r="C4" s="62"/>
      <c r="D4" s="61"/>
      <c r="E4" s="61"/>
      <c r="F4" s="63"/>
      <c r="G4" s="61"/>
      <c r="H4" s="64"/>
      <c r="I4" s="61"/>
      <c r="J4" s="61"/>
      <c r="K4" s="61"/>
      <c r="L4" s="61"/>
    </row>
    <row r="5" spans="1:12" ht="23.25">
      <c r="B5" s="319" t="s">
        <v>153</v>
      </c>
      <c r="C5" s="319"/>
      <c r="D5" s="319"/>
      <c r="E5" s="319"/>
      <c r="F5" s="319"/>
      <c r="G5" s="319"/>
      <c r="H5" s="319"/>
      <c r="I5" s="319"/>
      <c r="J5" s="319"/>
      <c r="K5" s="319"/>
      <c r="L5" s="319"/>
    </row>
    <row r="6" spans="1:12" ht="22.5">
      <c r="B6" s="320" t="s">
        <v>376</v>
      </c>
      <c r="C6" s="320"/>
      <c r="D6" s="320"/>
      <c r="E6" s="320"/>
      <c r="F6" s="320"/>
      <c r="G6" s="320"/>
      <c r="H6" s="320"/>
      <c r="I6" s="320"/>
      <c r="J6" s="320"/>
      <c r="K6" s="320"/>
      <c r="L6" s="320"/>
    </row>
    <row r="7" spans="1:12" ht="9" customHeight="1">
      <c r="B7" s="64"/>
      <c r="C7" s="62"/>
      <c r="D7" s="61"/>
      <c r="E7" s="61"/>
      <c r="F7" s="63"/>
      <c r="G7" s="61"/>
      <c r="H7" s="64"/>
      <c r="I7" s="61"/>
      <c r="J7" s="61"/>
      <c r="K7" s="61"/>
      <c r="L7" s="61"/>
    </row>
    <row r="8" spans="1:12">
      <c r="B8" s="61"/>
      <c r="C8" s="62"/>
      <c r="D8" s="61"/>
      <c r="E8" s="61"/>
      <c r="F8" s="63"/>
      <c r="G8" s="61"/>
      <c r="H8" s="64"/>
      <c r="I8" s="61"/>
      <c r="J8" s="61"/>
      <c r="K8" s="61"/>
      <c r="L8" s="61"/>
    </row>
    <row r="9" spans="1:12" ht="10.15" customHeight="1" thickBot="1">
      <c r="B9" s="65"/>
      <c r="C9" s="66"/>
      <c r="D9" s="65"/>
      <c r="E9" s="65"/>
      <c r="F9" s="67"/>
      <c r="G9" s="65"/>
      <c r="H9" s="68"/>
      <c r="I9" s="65"/>
      <c r="J9" s="69"/>
      <c r="K9" s="70"/>
      <c r="L9" s="71" t="s">
        <v>137</v>
      </c>
    </row>
    <row r="10" spans="1:12" ht="15.75">
      <c r="B10" s="65"/>
      <c r="C10" s="66"/>
      <c r="D10" s="65"/>
      <c r="E10" s="65"/>
      <c r="F10" s="86" t="s">
        <v>377</v>
      </c>
      <c r="G10" s="86"/>
      <c r="H10" s="87"/>
      <c r="I10" s="88"/>
      <c r="J10" s="312" t="s">
        <v>138</v>
      </c>
      <c r="K10" s="317"/>
      <c r="L10" s="73" t="s">
        <v>139</v>
      </c>
    </row>
    <row r="11" spans="1:12" ht="15.75">
      <c r="B11" s="65"/>
      <c r="C11" s="66"/>
      <c r="D11" s="65"/>
      <c r="E11" s="65"/>
      <c r="F11" s="86"/>
      <c r="G11" s="86"/>
      <c r="H11" s="89"/>
      <c r="I11" s="89"/>
      <c r="J11" s="74"/>
      <c r="K11" s="74" t="s">
        <v>140</v>
      </c>
      <c r="L11" s="75" t="s">
        <v>378</v>
      </c>
    </row>
    <row r="12" spans="1:12" ht="15.75">
      <c r="B12" s="65"/>
      <c r="C12" s="66"/>
      <c r="D12" s="65"/>
      <c r="E12" s="65"/>
      <c r="F12" s="90"/>
      <c r="G12" s="88"/>
      <c r="H12" s="87"/>
      <c r="I12" s="88"/>
      <c r="J12" s="312" t="s">
        <v>141</v>
      </c>
      <c r="K12" s="313"/>
      <c r="L12" s="75" t="s">
        <v>378</v>
      </c>
    </row>
    <row r="13" spans="1:12" ht="15.6" customHeight="1">
      <c r="A13" s="307" t="s">
        <v>142</v>
      </c>
      <c r="B13" s="307"/>
      <c r="C13" s="91"/>
      <c r="D13" s="91"/>
      <c r="E13" s="310" t="s">
        <v>149</v>
      </c>
      <c r="F13" s="310"/>
      <c r="G13" s="310"/>
      <c r="H13" s="310"/>
      <c r="I13" s="310"/>
      <c r="J13" s="312" t="s">
        <v>143</v>
      </c>
      <c r="K13" s="313"/>
      <c r="L13" s="75"/>
    </row>
    <row r="14" spans="1:12" ht="16.5">
      <c r="A14" s="308" t="s">
        <v>144</v>
      </c>
      <c r="B14" s="308"/>
      <c r="C14" s="69"/>
      <c r="D14" s="69"/>
      <c r="E14" s="311" t="s">
        <v>150</v>
      </c>
      <c r="F14" s="311"/>
      <c r="G14" s="311"/>
      <c r="H14" s="311"/>
      <c r="I14" s="311"/>
      <c r="J14" s="312" t="s">
        <v>145</v>
      </c>
      <c r="K14" s="313"/>
      <c r="L14" s="75" t="s">
        <v>379</v>
      </c>
    </row>
    <row r="15" spans="1:12" ht="17.25" thickBot="1">
      <c r="A15" s="309" t="s">
        <v>146</v>
      </c>
      <c r="B15" s="309"/>
      <c r="C15" s="72"/>
      <c r="D15" s="72"/>
      <c r="E15" s="65"/>
      <c r="F15" s="67"/>
      <c r="G15" s="65"/>
      <c r="H15" s="68"/>
      <c r="I15" s="65"/>
      <c r="J15" s="65"/>
      <c r="K15" s="74" t="s">
        <v>147</v>
      </c>
      <c r="L15" s="76" t="s">
        <v>148</v>
      </c>
    </row>
    <row r="17" spans="1:12" ht="15.75">
      <c r="J17" s="321"/>
      <c r="K17" s="321"/>
      <c r="L17" s="321"/>
    </row>
    <row r="18" spans="1:12" s="2" customFormat="1" ht="28.9" customHeight="1">
      <c r="A18" s="306" t="s">
        <v>152</v>
      </c>
      <c r="B18" s="322" t="s">
        <v>12</v>
      </c>
      <c r="C18" s="324" t="s">
        <v>0</v>
      </c>
      <c r="D18" s="325"/>
      <c r="E18" s="314" t="s">
        <v>19</v>
      </c>
      <c r="F18" s="315" t="s">
        <v>151</v>
      </c>
      <c r="G18" s="314" t="s">
        <v>380</v>
      </c>
      <c r="H18" s="314" t="s">
        <v>456</v>
      </c>
      <c r="I18" s="314" t="s">
        <v>381</v>
      </c>
      <c r="J18" s="326" t="s">
        <v>21</v>
      </c>
      <c r="K18" s="326"/>
      <c r="L18" s="326"/>
    </row>
    <row r="19" spans="1:12" s="2" customFormat="1" ht="69" customHeight="1">
      <c r="A19" s="306"/>
      <c r="B19" s="323"/>
      <c r="C19" s="35" t="s">
        <v>1</v>
      </c>
      <c r="D19" s="35" t="s">
        <v>2</v>
      </c>
      <c r="E19" s="314"/>
      <c r="F19" s="316"/>
      <c r="G19" s="314"/>
      <c r="H19" s="326"/>
      <c r="I19" s="314"/>
      <c r="J19" s="198" t="s">
        <v>382</v>
      </c>
      <c r="K19" s="198" t="s">
        <v>383</v>
      </c>
      <c r="L19" s="198" t="s">
        <v>384</v>
      </c>
    </row>
    <row r="20" spans="1:12" ht="25.15" customHeight="1" thickBot="1">
      <c r="A20" s="92">
        <v>1</v>
      </c>
      <c r="B20" s="77">
        <v>2</v>
      </c>
      <c r="C20" s="35">
        <v>3</v>
      </c>
      <c r="D20" s="35">
        <v>4</v>
      </c>
      <c r="E20" s="35">
        <v>5</v>
      </c>
      <c r="F20" s="35">
        <v>6</v>
      </c>
      <c r="G20" s="35">
        <v>7</v>
      </c>
      <c r="H20" s="35">
        <v>8</v>
      </c>
      <c r="I20" s="35">
        <v>9</v>
      </c>
      <c r="J20" s="35">
        <v>10</v>
      </c>
      <c r="K20" s="35">
        <v>11</v>
      </c>
      <c r="L20" s="35">
        <v>12</v>
      </c>
    </row>
    <row r="21" spans="1:12" ht="57.6" customHeight="1" thickBot="1">
      <c r="A21" s="85"/>
      <c r="B21" s="78"/>
      <c r="C21" s="50" t="s">
        <v>154</v>
      </c>
      <c r="D21" s="104" t="s">
        <v>90</v>
      </c>
      <c r="E21" s="35"/>
      <c r="F21" s="110" t="s">
        <v>219</v>
      </c>
      <c r="G21" s="259">
        <f>G161</f>
        <v>493152.89999999997</v>
      </c>
      <c r="H21" s="259">
        <f t="shared" ref="H21:L21" si="0">H161</f>
        <v>337547.8</v>
      </c>
      <c r="I21" s="259">
        <f t="shared" si="0"/>
        <v>473872.6</v>
      </c>
      <c r="J21" s="259">
        <f t="shared" si="0"/>
        <v>504357.9</v>
      </c>
      <c r="K21" s="259">
        <f t="shared" si="0"/>
        <v>519208.7</v>
      </c>
      <c r="L21" s="259">
        <f t="shared" si="0"/>
        <v>529413</v>
      </c>
    </row>
    <row r="22" spans="1:12" ht="57.6" customHeight="1" thickBot="1">
      <c r="A22" s="85"/>
      <c r="B22" s="327" t="s">
        <v>91</v>
      </c>
      <c r="C22" s="328"/>
      <c r="D22" s="35"/>
      <c r="E22" s="35"/>
      <c r="F22" s="110"/>
      <c r="G22" s="205">
        <f>G23+G31+G37+G41+G45+G51</f>
        <v>398049.19999999995</v>
      </c>
      <c r="H22" s="205">
        <f t="shared" ref="H22:L22" si="1">H23+H31+H37+H41+H45+H51</f>
        <v>283843.39999999997</v>
      </c>
      <c r="I22" s="205">
        <f t="shared" si="1"/>
        <v>386812.3</v>
      </c>
      <c r="J22" s="205">
        <f t="shared" si="1"/>
        <v>409249.5</v>
      </c>
      <c r="K22" s="205">
        <f t="shared" si="1"/>
        <v>433037.7</v>
      </c>
      <c r="L22" s="205">
        <f t="shared" si="1"/>
        <v>449888</v>
      </c>
    </row>
    <row r="23" spans="1:12" ht="57.6" customHeight="1" thickBot="1">
      <c r="A23" s="85"/>
      <c r="B23" s="78"/>
      <c r="C23" s="50" t="s">
        <v>154</v>
      </c>
      <c r="D23" s="82" t="s">
        <v>92</v>
      </c>
      <c r="E23" s="35"/>
      <c r="F23" s="110" t="s">
        <v>219</v>
      </c>
      <c r="G23" s="205">
        <f>G24</f>
        <v>362579.19999999995</v>
      </c>
      <c r="H23" s="205">
        <f t="shared" ref="H23:L23" si="2">H24</f>
        <v>258316.79999999999</v>
      </c>
      <c r="I23" s="205">
        <f t="shared" si="2"/>
        <v>353150.1</v>
      </c>
      <c r="J23" s="205">
        <f t="shared" si="2"/>
        <v>378783</v>
      </c>
      <c r="K23" s="205">
        <f t="shared" si="2"/>
        <v>400963.7</v>
      </c>
      <c r="L23" s="205">
        <f t="shared" si="2"/>
        <v>416426</v>
      </c>
    </row>
    <row r="24" spans="1:12" ht="57.6" customHeight="1" thickBot="1">
      <c r="A24" s="85"/>
      <c r="B24" s="52" t="s">
        <v>93</v>
      </c>
      <c r="C24" s="44" t="s">
        <v>155</v>
      </c>
      <c r="D24" s="35" t="s">
        <v>93</v>
      </c>
      <c r="E24" s="52"/>
      <c r="F24" s="110" t="s">
        <v>219</v>
      </c>
      <c r="G24" s="209">
        <f>G25+G26+G27+G28+G29+G30</f>
        <v>362579.19999999995</v>
      </c>
      <c r="H24" s="209">
        <f t="shared" ref="H24:L24" si="3">H25+H26+H27+H28+H29+H30</f>
        <v>258316.79999999999</v>
      </c>
      <c r="I24" s="209">
        <f t="shared" si="3"/>
        <v>353150.1</v>
      </c>
      <c r="J24" s="209">
        <f t="shared" si="3"/>
        <v>378783</v>
      </c>
      <c r="K24" s="209">
        <f t="shared" si="3"/>
        <v>400963.7</v>
      </c>
      <c r="L24" s="209">
        <f t="shared" si="3"/>
        <v>416426</v>
      </c>
    </row>
    <row r="25" spans="1:12" ht="97.5" customHeight="1" thickBot="1">
      <c r="A25" s="92">
        <v>182</v>
      </c>
      <c r="B25" s="120" t="s">
        <v>94</v>
      </c>
      <c r="C25" s="40" t="s">
        <v>156</v>
      </c>
      <c r="D25" s="120" t="s">
        <v>94</v>
      </c>
      <c r="E25" s="52" t="s">
        <v>116</v>
      </c>
      <c r="F25" s="110" t="s">
        <v>219</v>
      </c>
      <c r="G25" s="206">
        <v>353333.5</v>
      </c>
      <c r="H25" s="206">
        <v>247647.4</v>
      </c>
      <c r="I25" s="206">
        <v>340450</v>
      </c>
      <c r="J25" s="206">
        <v>365083</v>
      </c>
      <c r="K25" s="206">
        <v>386863.7</v>
      </c>
      <c r="L25" s="206">
        <v>401926</v>
      </c>
    </row>
    <row r="26" spans="1:12" ht="141.75" customHeight="1" thickBot="1">
      <c r="A26" s="92">
        <v>182</v>
      </c>
      <c r="B26" s="120" t="s">
        <v>95</v>
      </c>
      <c r="C26" s="40" t="s">
        <v>157</v>
      </c>
      <c r="D26" s="120" t="s">
        <v>95</v>
      </c>
      <c r="E26" s="52" t="s">
        <v>116</v>
      </c>
      <c r="F26" s="110" t="s">
        <v>219</v>
      </c>
      <c r="G26" s="206">
        <v>3662.1</v>
      </c>
      <c r="H26" s="206">
        <v>1702.3</v>
      </c>
      <c r="I26" s="206">
        <v>2800</v>
      </c>
      <c r="J26" s="206">
        <v>2900</v>
      </c>
      <c r="K26" s="206">
        <v>3000</v>
      </c>
      <c r="L26" s="206">
        <v>3100</v>
      </c>
    </row>
    <row r="27" spans="1:12" ht="73.5" customHeight="1" thickBot="1">
      <c r="A27" s="92">
        <v>182</v>
      </c>
      <c r="B27" s="120" t="s">
        <v>96</v>
      </c>
      <c r="C27" s="40" t="s">
        <v>160</v>
      </c>
      <c r="D27" s="120" t="s">
        <v>96</v>
      </c>
      <c r="E27" s="52" t="s">
        <v>116</v>
      </c>
      <c r="F27" s="110" t="s">
        <v>219</v>
      </c>
      <c r="G27" s="206">
        <v>2610.6</v>
      </c>
      <c r="H27" s="206">
        <v>3496.8</v>
      </c>
      <c r="I27" s="206">
        <v>3600</v>
      </c>
      <c r="J27" s="206">
        <v>3700</v>
      </c>
      <c r="K27" s="206">
        <v>3800</v>
      </c>
      <c r="L27" s="206">
        <v>3900</v>
      </c>
    </row>
    <row r="28" spans="1:12" ht="139.15" customHeight="1" thickBot="1">
      <c r="A28" s="92">
        <v>182</v>
      </c>
      <c r="B28" s="120" t="s">
        <v>97</v>
      </c>
      <c r="C28" s="40" t="s">
        <v>158</v>
      </c>
      <c r="D28" s="120" t="s">
        <v>97</v>
      </c>
      <c r="E28" s="52" t="s">
        <v>116</v>
      </c>
      <c r="F28" s="110" t="s">
        <v>219</v>
      </c>
      <c r="G28" s="206">
        <v>2973</v>
      </c>
      <c r="H28" s="207">
        <v>1634.1</v>
      </c>
      <c r="I28" s="206">
        <v>2300</v>
      </c>
      <c r="J28" s="206">
        <v>3000</v>
      </c>
      <c r="K28" s="206">
        <v>3100</v>
      </c>
      <c r="L28" s="206">
        <v>3200</v>
      </c>
    </row>
    <row r="29" spans="1:12" ht="117" customHeight="1" thickBot="1">
      <c r="A29" s="92">
        <v>182</v>
      </c>
      <c r="B29" s="201" t="s">
        <v>385</v>
      </c>
      <c r="C29" s="40" t="s">
        <v>387</v>
      </c>
      <c r="D29" s="201" t="s">
        <v>385</v>
      </c>
      <c r="E29" s="52" t="s">
        <v>116</v>
      </c>
      <c r="F29" s="110" t="s">
        <v>219</v>
      </c>
      <c r="G29" s="208">
        <v>0</v>
      </c>
      <c r="H29" s="208">
        <v>3836.1</v>
      </c>
      <c r="I29" s="208">
        <v>4000</v>
      </c>
      <c r="J29" s="208">
        <v>4100</v>
      </c>
      <c r="K29" s="208">
        <v>4200</v>
      </c>
      <c r="L29" s="208">
        <v>4300</v>
      </c>
    </row>
    <row r="30" spans="1:12" ht="132" customHeight="1" thickBot="1">
      <c r="A30" s="92">
        <v>182</v>
      </c>
      <c r="B30" s="201" t="s">
        <v>386</v>
      </c>
      <c r="C30" s="40" t="s">
        <v>388</v>
      </c>
      <c r="D30" s="201" t="s">
        <v>386</v>
      </c>
      <c r="E30" s="52" t="s">
        <v>116</v>
      </c>
      <c r="F30" s="110" t="s">
        <v>219</v>
      </c>
      <c r="G30" s="208">
        <v>0</v>
      </c>
      <c r="H30" s="208">
        <v>0.1</v>
      </c>
      <c r="I30" s="208">
        <v>0.1</v>
      </c>
      <c r="J30" s="208">
        <v>0</v>
      </c>
      <c r="K30" s="208">
        <v>0</v>
      </c>
      <c r="L30" s="208">
        <v>0</v>
      </c>
    </row>
    <row r="31" spans="1:12" ht="81" customHeight="1" thickBot="1">
      <c r="A31" s="345"/>
      <c r="B31" s="81" t="s">
        <v>98</v>
      </c>
      <c r="C31" s="54" t="s">
        <v>159</v>
      </c>
      <c r="D31" s="103" t="s">
        <v>98</v>
      </c>
      <c r="E31" s="42"/>
      <c r="F31" s="110" t="s">
        <v>219</v>
      </c>
      <c r="G31" s="301">
        <f t="shared" ref="G31:L31" si="4">G32</f>
        <v>12912</v>
      </c>
      <c r="H31" s="301">
        <f t="shared" si="4"/>
        <v>9574.5999999999985</v>
      </c>
      <c r="I31" s="301">
        <f t="shared" si="4"/>
        <v>12912</v>
      </c>
      <c r="J31" s="301">
        <f t="shared" si="4"/>
        <v>13758.5</v>
      </c>
      <c r="K31" s="301">
        <f t="shared" si="4"/>
        <v>14219.000000000002</v>
      </c>
      <c r="L31" s="301">
        <f t="shared" si="4"/>
        <v>15025</v>
      </c>
    </row>
    <row r="32" spans="1:12" ht="71.25" customHeight="1" thickBot="1">
      <c r="A32" s="345"/>
      <c r="B32" s="51" t="s">
        <v>99</v>
      </c>
      <c r="C32" s="50" t="s">
        <v>119</v>
      </c>
      <c r="D32" s="51" t="s">
        <v>99</v>
      </c>
      <c r="E32" s="52"/>
      <c r="F32" s="110" t="s">
        <v>219</v>
      </c>
      <c r="G32" s="206">
        <f t="shared" ref="G32:L32" si="5">G33+G34+G35+G36</f>
        <v>12912</v>
      </c>
      <c r="H32" s="206">
        <f t="shared" si="5"/>
        <v>9574.5999999999985</v>
      </c>
      <c r="I32" s="206">
        <f t="shared" si="5"/>
        <v>12912</v>
      </c>
      <c r="J32" s="206">
        <f t="shared" si="5"/>
        <v>13758.5</v>
      </c>
      <c r="K32" s="206">
        <f t="shared" si="5"/>
        <v>14219.000000000002</v>
      </c>
      <c r="L32" s="206">
        <f t="shared" si="5"/>
        <v>15025</v>
      </c>
    </row>
    <row r="33" spans="1:12" ht="114" customHeight="1" thickBot="1">
      <c r="A33" s="92">
        <v>100</v>
      </c>
      <c r="B33" s="119" t="s">
        <v>100</v>
      </c>
      <c r="C33" s="41" t="s">
        <v>120</v>
      </c>
      <c r="D33" s="119" t="s">
        <v>100</v>
      </c>
      <c r="E33" s="52" t="s">
        <v>117</v>
      </c>
      <c r="F33" s="110" t="s">
        <v>219</v>
      </c>
      <c r="G33" s="208">
        <v>5928.7</v>
      </c>
      <c r="H33" s="208">
        <v>4342.8</v>
      </c>
      <c r="I33" s="208">
        <v>5928.7</v>
      </c>
      <c r="J33" s="208">
        <v>6220.6</v>
      </c>
      <c r="K33" s="208">
        <v>6361.6</v>
      </c>
      <c r="L33" s="208">
        <v>6615.3</v>
      </c>
    </row>
    <row r="34" spans="1:12" ht="130.5" customHeight="1" thickBot="1">
      <c r="A34" s="92">
        <v>100</v>
      </c>
      <c r="B34" s="120" t="s">
        <v>101</v>
      </c>
      <c r="C34" s="40" t="s">
        <v>121</v>
      </c>
      <c r="D34" s="120" t="s">
        <v>101</v>
      </c>
      <c r="E34" s="52" t="s">
        <v>117</v>
      </c>
      <c r="F34" s="110" t="s">
        <v>219</v>
      </c>
      <c r="G34" s="208">
        <v>33.799999999999997</v>
      </c>
      <c r="H34" s="208">
        <v>31</v>
      </c>
      <c r="I34" s="208">
        <v>33.799999999999997</v>
      </c>
      <c r="J34" s="208">
        <v>34.4</v>
      </c>
      <c r="K34" s="208">
        <v>35.6</v>
      </c>
      <c r="L34" s="208">
        <v>38.200000000000003</v>
      </c>
    </row>
    <row r="35" spans="1:12" ht="120.75" customHeight="1" thickBot="1">
      <c r="A35" s="344">
        <v>100</v>
      </c>
      <c r="B35" s="120" t="s">
        <v>102</v>
      </c>
      <c r="C35" s="40" t="s">
        <v>122</v>
      </c>
      <c r="D35" s="120" t="s">
        <v>102</v>
      </c>
      <c r="E35" s="52" t="s">
        <v>117</v>
      </c>
      <c r="F35" s="110" t="s">
        <v>219</v>
      </c>
      <c r="G35" s="208">
        <v>7798.9</v>
      </c>
      <c r="H35" s="208">
        <v>5967.5</v>
      </c>
      <c r="I35" s="208">
        <v>7798.9</v>
      </c>
      <c r="J35" s="208">
        <v>8283.5</v>
      </c>
      <c r="K35" s="208">
        <v>8610.1</v>
      </c>
      <c r="L35" s="208">
        <v>9220.4</v>
      </c>
    </row>
    <row r="36" spans="1:12" ht="106.9" customHeight="1" thickBot="1">
      <c r="A36" s="92">
        <v>100</v>
      </c>
      <c r="B36" s="120" t="s">
        <v>118</v>
      </c>
      <c r="C36" s="40" t="s">
        <v>123</v>
      </c>
      <c r="D36" s="120" t="s">
        <v>118</v>
      </c>
      <c r="E36" s="52" t="s">
        <v>117</v>
      </c>
      <c r="F36" s="110" t="s">
        <v>219</v>
      </c>
      <c r="G36" s="208">
        <v>-849.4</v>
      </c>
      <c r="H36" s="208">
        <v>-766.7</v>
      </c>
      <c r="I36" s="208">
        <v>-849.4</v>
      </c>
      <c r="J36" s="208">
        <v>-780</v>
      </c>
      <c r="K36" s="208">
        <v>-788.3</v>
      </c>
      <c r="L36" s="208">
        <v>-848.9</v>
      </c>
    </row>
    <row r="37" spans="1:12" ht="66.75" customHeight="1" thickBot="1">
      <c r="A37" s="85"/>
      <c r="B37" s="80"/>
      <c r="C37" s="50" t="s">
        <v>132</v>
      </c>
      <c r="D37" s="109" t="s">
        <v>103</v>
      </c>
      <c r="E37" s="52"/>
      <c r="F37" s="110" t="s">
        <v>219</v>
      </c>
      <c r="G37" s="205">
        <f t="shared" ref="G37:L37" si="6">G38+G39+G40</f>
        <v>18284</v>
      </c>
      <c r="H37" s="205">
        <f t="shared" si="6"/>
        <v>12376.4</v>
      </c>
      <c r="I37" s="205">
        <f t="shared" si="6"/>
        <v>16100</v>
      </c>
      <c r="J37" s="205">
        <f t="shared" si="6"/>
        <v>11764</v>
      </c>
      <c r="K37" s="205">
        <f t="shared" si="6"/>
        <v>12305</v>
      </c>
      <c r="L37" s="205">
        <f t="shared" si="6"/>
        <v>12818</v>
      </c>
    </row>
    <row r="38" spans="1:12" ht="66.75" customHeight="1" thickBot="1">
      <c r="A38" s="92">
        <v>182</v>
      </c>
      <c r="B38" s="119" t="s">
        <v>104</v>
      </c>
      <c r="C38" s="41" t="s">
        <v>162</v>
      </c>
      <c r="D38" s="119" t="s">
        <v>104</v>
      </c>
      <c r="E38" s="52" t="s">
        <v>116</v>
      </c>
      <c r="F38" s="110" t="s">
        <v>219</v>
      </c>
      <c r="G38" s="206">
        <v>6034</v>
      </c>
      <c r="H38" s="206">
        <v>4863.8999999999996</v>
      </c>
      <c r="I38" s="206">
        <v>5200</v>
      </c>
      <c r="J38" s="206">
        <v>0</v>
      </c>
      <c r="K38" s="206">
        <v>0</v>
      </c>
      <c r="L38" s="206">
        <v>0</v>
      </c>
    </row>
    <row r="39" spans="1:12" ht="66" customHeight="1" thickBot="1">
      <c r="A39" s="92">
        <v>182</v>
      </c>
      <c r="B39" s="120" t="s">
        <v>105</v>
      </c>
      <c r="C39" s="40" t="s">
        <v>161</v>
      </c>
      <c r="D39" s="120" t="s">
        <v>105</v>
      </c>
      <c r="E39" s="52" t="s">
        <v>116</v>
      </c>
      <c r="F39" s="110" t="s">
        <v>219</v>
      </c>
      <c r="G39" s="206">
        <v>900</v>
      </c>
      <c r="H39" s="206">
        <v>898.6</v>
      </c>
      <c r="I39" s="206">
        <v>900</v>
      </c>
      <c r="J39" s="206">
        <v>764</v>
      </c>
      <c r="K39" s="206">
        <v>805</v>
      </c>
      <c r="L39" s="206">
        <v>818</v>
      </c>
    </row>
    <row r="40" spans="1:12" ht="73.5" customHeight="1" thickBot="1">
      <c r="A40" s="92">
        <v>182</v>
      </c>
      <c r="B40" s="120" t="s">
        <v>106</v>
      </c>
      <c r="C40" s="40" t="s">
        <v>163</v>
      </c>
      <c r="D40" s="120" t="s">
        <v>106</v>
      </c>
      <c r="E40" s="52" t="s">
        <v>116</v>
      </c>
      <c r="F40" s="110" t="s">
        <v>219</v>
      </c>
      <c r="G40" s="206">
        <v>11350</v>
      </c>
      <c r="H40" s="206">
        <v>6613.9</v>
      </c>
      <c r="I40" s="206">
        <v>10000</v>
      </c>
      <c r="J40" s="206">
        <v>11000</v>
      </c>
      <c r="K40" s="206">
        <v>11500</v>
      </c>
      <c r="L40" s="206">
        <v>12000</v>
      </c>
    </row>
    <row r="41" spans="1:12" ht="66" customHeight="1" thickBot="1">
      <c r="A41" s="85"/>
      <c r="B41" s="79"/>
      <c r="C41" s="40" t="s">
        <v>164</v>
      </c>
      <c r="D41" s="102" t="s">
        <v>107</v>
      </c>
      <c r="E41" s="52"/>
      <c r="F41" s="110" t="s">
        <v>219</v>
      </c>
      <c r="G41" s="209">
        <f t="shared" ref="G41:L41" si="7">G42</f>
        <v>350</v>
      </c>
      <c r="H41" s="209">
        <f t="shared" si="7"/>
        <v>19.100000000000001</v>
      </c>
      <c r="I41" s="209">
        <f t="shared" si="7"/>
        <v>80</v>
      </c>
      <c r="J41" s="209">
        <f t="shared" si="7"/>
        <v>300</v>
      </c>
      <c r="K41" s="209">
        <f t="shared" si="7"/>
        <v>350</v>
      </c>
      <c r="L41" s="209">
        <f t="shared" si="7"/>
        <v>380</v>
      </c>
    </row>
    <row r="42" spans="1:12" ht="51.75" customHeight="1" thickBot="1">
      <c r="A42" s="85"/>
      <c r="B42" s="81" t="s">
        <v>108</v>
      </c>
      <c r="C42" s="54" t="s">
        <v>166</v>
      </c>
      <c r="D42" s="81" t="s">
        <v>108</v>
      </c>
      <c r="E42" s="53"/>
      <c r="F42" s="110" t="s">
        <v>219</v>
      </c>
      <c r="G42" s="210">
        <f>G43+G44</f>
        <v>350</v>
      </c>
      <c r="H42" s="210">
        <f t="shared" ref="H42:L42" si="8">H43+H44</f>
        <v>19.100000000000001</v>
      </c>
      <c r="I42" s="210">
        <f t="shared" si="8"/>
        <v>80</v>
      </c>
      <c r="J42" s="210">
        <f t="shared" si="8"/>
        <v>300</v>
      </c>
      <c r="K42" s="210">
        <f t="shared" si="8"/>
        <v>350</v>
      </c>
      <c r="L42" s="210">
        <f t="shared" si="8"/>
        <v>380</v>
      </c>
    </row>
    <row r="43" spans="1:12" ht="69" customHeight="1" thickBot="1">
      <c r="A43" s="106">
        <v>182</v>
      </c>
      <c r="B43" s="119" t="s">
        <v>109</v>
      </c>
      <c r="C43" s="41" t="s">
        <v>165</v>
      </c>
      <c r="D43" s="119" t="s">
        <v>109</v>
      </c>
      <c r="E43" s="52" t="s">
        <v>116</v>
      </c>
      <c r="F43" s="110" t="s">
        <v>219</v>
      </c>
      <c r="G43" s="210">
        <v>350</v>
      </c>
      <c r="H43" s="210">
        <v>19.100000000000001</v>
      </c>
      <c r="I43" s="210">
        <v>80</v>
      </c>
      <c r="J43" s="210">
        <v>300</v>
      </c>
      <c r="K43" s="210">
        <v>350</v>
      </c>
      <c r="L43" s="210">
        <v>380</v>
      </c>
    </row>
    <row r="44" spans="1:12" ht="70.5" customHeight="1">
      <c r="A44" s="92">
        <v>182</v>
      </c>
      <c r="B44" s="119" t="s">
        <v>215</v>
      </c>
      <c r="C44" s="41" t="s">
        <v>216</v>
      </c>
      <c r="D44" s="119" t="s">
        <v>215</v>
      </c>
      <c r="E44" s="52" t="s">
        <v>116</v>
      </c>
      <c r="F44" s="110" t="s">
        <v>219</v>
      </c>
      <c r="G44" s="211">
        <v>0</v>
      </c>
      <c r="H44" s="207">
        <v>0</v>
      </c>
      <c r="I44" s="207">
        <v>0</v>
      </c>
      <c r="J44" s="207">
        <v>0</v>
      </c>
      <c r="K44" s="207">
        <v>0</v>
      </c>
      <c r="L44" s="207">
        <v>0</v>
      </c>
    </row>
    <row r="45" spans="1:12" ht="48.6" customHeight="1">
      <c r="A45" s="85"/>
      <c r="B45" s="82"/>
      <c r="C45" s="25" t="s">
        <v>167</v>
      </c>
      <c r="D45" s="82" t="s">
        <v>3</v>
      </c>
      <c r="E45" s="8"/>
      <c r="F45" s="110" t="s">
        <v>219</v>
      </c>
      <c r="G45" s="212">
        <f t="shared" ref="G45:L45" si="9">G48+G46</f>
        <v>3924</v>
      </c>
      <c r="H45" s="212">
        <f t="shared" si="9"/>
        <v>3556.3</v>
      </c>
      <c r="I45" s="212">
        <f t="shared" si="9"/>
        <v>4570</v>
      </c>
      <c r="J45" s="212">
        <f t="shared" si="9"/>
        <v>4644</v>
      </c>
      <c r="K45" s="212">
        <f t="shared" si="9"/>
        <v>5200</v>
      </c>
      <c r="L45" s="212">
        <f t="shared" si="9"/>
        <v>5239</v>
      </c>
    </row>
    <row r="46" spans="1:12" ht="48.6" customHeight="1">
      <c r="A46" s="85"/>
      <c r="B46" s="49" t="s">
        <v>112</v>
      </c>
      <c r="C46" s="48" t="s">
        <v>111</v>
      </c>
      <c r="D46" s="49" t="s">
        <v>112</v>
      </c>
      <c r="E46" s="8"/>
      <c r="F46" s="110" t="s">
        <v>219</v>
      </c>
      <c r="G46" s="213">
        <f t="shared" ref="G46:L46" si="10">G47</f>
        <v>3854</v>
      </c>
      <c r="H46" s="213">
        <f t="shared" si="10"/>
        <v>3486.3</v>
      </c>
      <c r="I46" s="213">
        <f t="shared" si="10"/>
        <v>4500</v>
      </c>
      <c r="J46" s="213">
        <f t="shared" si="10"/>
        <v>4624</v>
      </c>
      <c r="K46" s="213">
        <f t="shared" si="10"/>
        <v>5175</v>
      </c>
      <c r="L46" s="213">
        <f t="shared" si="10"/>
        <v>5209</v>
      </c>
    </row>
    <row r="47" spans="1:12" ht="66" customHeight="1">
      <c r="A47" s="92">
        <v>182</v>
      </c>
      <c r="B47" s="118" t="s">
        <v>110</v>
      </c>
      <c r="C47" s="43" t="s">
        <v>168</v>
      </c>
      <c r="D47" s="118" t="s">
        <v>110</v>
      </c>
      <c r="E47" s="53" t="s">
        <v>116</v>
      </c>
      <c r="F47" s="110" t="s">
        <v>219</v>
      </c>
      <c r="G47" s="212">
        <v>3854</v>
      </c>
      <c r="H47" s="212">
        <v>3486.3</v>
      </c>
      <c r="I47" s="212">
        <v>4500</v>
      </c>
      <c r="J47" s="212">
        <v>4624</v>
      </c>
      <c r="K47" s="212">
        <v>5175</v>
      </c>
      <c r="L47" s="212">
        <v>5209</v>
      </c>
    </row>
    <row r="48" spans="1:12" ht="63" customHeight="1">
      <c r="A48" s="85"/>
      <c r="B48" s="46" t="s">
        <v>40</v>
      </c>
      <c r="C48" s="45" t="s">
        <v>170</v>
      </c>
      <c r="D48" s="46" t="s">
        <v>40</v>
      </c>
      <c r="E48" s="47"/>
      <c r="F48" s="110" t="s">
        <v>219</v>
      </c>
      <c r="G48" s="214">
        <f>G49+G50</f>
        <v>70</v>
      </c>
      <c r="H48" s="214">
        <f>H49+H50</f>
        <v>70</v>
      </c>
      <c r="I48" s="214">
        <f>I49+I50</f>
        <v>70</v>
      </c>
      <c r="J48" s="214">
        <f t="shared" ref="J48:L48" si="11">J49+J50</f>
        <v>20</v>
      </c>
      <c r="K48" s="214">
        <f t="shared" si="11"/>
        <v>25</v>
      </c>
      <c r="L48" s="214">
        <f t="shared" si="11"/>
        <v>30</v>
      </c>
    </row>
    <row r="49" spans="1:12" ht="58.5" customHeight="1">
      <c r="A49" s="92">
        <v>802</v>
      </c>
      <c r="B49" s="118" t="s">
        <v>20</v>
      </c>
      <c r="C49" s="23" t="s">
        <v>169</v>
      </c>
      <c r="D49" s="118" t="s">
        <v>20</v>
      </c>
      <c r="E49" s="33" t="s">
        <v>22</v>
      </c>
      <c r="F49" s="110" t="s">
        <v>219</v>
      </c>
      <c r="G49" s="26">
        <v>0</v>
      </c>
      <c r="H49" s="26">
        <v>0</v>
      </c>
      <c r="I49" s="26">
        <v>0</v>
      </c>
      <c r="J49" s="26">
        <v>0</v>
      </c>
      <c r="K49" s="26">
        <v>0</v>
      </c>
      <c r="L49" s="26">
        <v>0</v>
      </c>
    </row>
    <row r="50" spans="1:12" ht="57.75" customHeight="1">
      <c r="A50" s="92">
        <v>911</v>
      </c>
      <c r="B50" s="118" t="s">
        <v>20</v>
      </c>
      <c r="C50" s="23" t="s">
        <v>169</v>
      </c>
      <c r="D50" s="118" t="s">
        <v>20</v>
      </c>
      <c r="E50" s="33" t="s">
        <v>172</v>
      </c>
      <c r="F50" s="114" t="s">
        <v>219</v>
      </c>
      <c r="G50" s="215">
        <v>70</v>
      </c>
      <c r="H50" s="215">
        <v>70</v>
      </c>
      <c r="I50" s="215">
        <v>70</v>
      </c>
      <c r="J50" s="215">
        <v>20</v>
      </c>
      <c r="K50" s="215">
        <v>25</v>
      </c>
      <c r="L50" s="215">
        <v>30</v>
      </c>
    </row>
    <row r="51" spans="1:12" ht="72" customHeight="1" thickBot="1">
      <c r="A51" s="93"/>
      <c r="B51" s="94"/>
      <c r="C51" s="95" t="s">
        <v>171</v>
      </c>
      <c r="D51" s="101" t="s">
        <v>113</v>
      </c>
      <c r="E51" s="96"/>
      <c r="F51" s="110" t="s">
        <v>219</v>
      </c>
      <c r="G51" s="216">
        <f>G52+G54+G55</f>
        <v>0</v>
      </c>
      <c r="H51" s="216">
        <f>H52+H54+H55</f>
        <v>0.2</v>
      </c>
      <c r="I51" s="216">
        <f>I52+I54+I55</f>
        <v>0.2</v>
      </c>
      <c r="J51" s="216">
        <f t="shared" ref="J51:L51" si="12">J52+J54+J55</f>
        <v>0</v>
      </c>
      <c r="K51" s="216">
        <f t="shared" si="12"/>
        <v>0</v>
      </c>
      <c r="L51" s="216">
        <f t="shared" si="12"/>
        <v>0</v>
      </c>
    </row>
    <row r="52" spans="1:12" ht="60.75" customHeight="1">
      <c r="A52" s="85"/>
      <c r="B52" s="115" t="s">
        <v>114</v>
      </c>
      <c r="C52" s="54" t="s">
        <v>173</v>
      </c>
      <c r="D52" s="57" t="s">
        <v>114</v>
      </c>
      <c r="E52" s="58"/>
      <c r="F52" s="110" t="s">
        <v>219</v>
      </c>
      <c r="G52" s="217">
        <f>G53</f>
        <v>0</v>
      </c>
      <c r="H52" s="217">
        <f>H53</f>
        <v>0.2</v>
      </c>
      <c r="I52" s="217">
        <f t="shared" ref="I52" si="13">I53</f>
        <v>0.2</v>
      </c>
      <c r="J52" s="217">
        <f t="shared" ref="J52:L52" si="14">J53</f>
        <v>0</v>
      </c>
      <c r="K52" s="217">
        <f t="shared" si="14"/>
        <v>0</v>
      </c>
      <c r="L52" s="217">
        <f t="shared" si="14"/>
        <v>0</v>
      </c>
    </row>
    <row r="53" spans="1:12" ht="43.15" customHeight="1">
      <c r="A53" s="92">
        <v>182</v>
      </c>
      <c r="B53" s="118" t="s">
        <v>115</v>
      </c>
      <c r="C53" s="60" t="s">
        <v>174</v>
      </c>
      <c r="D53" s="118" t="s">
        <v>115</v>
      </c>
      <c r="E53" s="97" t="s">
        <v>116</v>
      </c>
      <c r="F53" s="114" t="s">
        <v>219</v>
      </c>
      <c r="G53" s="215">
        <v>0</v>
      </c>
      <c r="H53" s="215">
        <v>0.2</v>
      </c>
      <c r="I53" s="215">
        <v>0.2</v>
      </c>
      <c r="J53" s="215">
        <v>0</v>
      </c>
      <c r="K53" s="215">
        <v>0</v>
      </c>
      <c r="L53" s="215">
        <v>0</v>
      </c>
    </row>
    <row r="54" spans="1:12" ht="43.15" customHeight="1">
      <c r="A54" s="92">
        <v>182</v>
      </c>
      <c r="B54" s="118" t="s">
        <v>175</v>
      </c>
      <c r="C54" s="60" t="s">
        <v>176</v>
      </c>
      <c r="D54" s="118" t="s">
        <v>175</v>
      </c>
      <c r="E54" s="97" t="s">
        <v>116</v>
      </c>
      <c r="F54" s="114" t="s">
        <v>219</v>
      </c>
      <c r="G54" s="215">
        <v>0</v>
      </c>
      <c r="H54" s="215">
        <v>0</v>
      </c>
      <c r="I54" s="215">
        <v>0</v>
      </c>
      <c r="J54" s="215">
        <v>0</v>
      </c>
      <c r="K54" s="215">
        <v>0</v>
      </c>
      <c r="L54" s="215">
        <v>0</v>
      </c>
    </row>
    <row r="55" spans="1:12" ht="90.75" customHeight="1">
      <c r="A55" s="92">
        <v>182</v>
      </c>
      <c r="B55" s="118" t="s">
        <v>296</v>
      </c>
      <c r="C55" s="60" t="s">
        <v>306</v>
      </c>
      <c r="D55" s="118" t="s">
        <v>296</v>
      </c>
      <c r="E55" s="97" t="s">
        <v>116</v>
      </c>
      <c r="F55" s="114" t="s">
        <v>219</v>
      </c>
      <c r="G55" s="215">
        <v>0</v>
      </c>
      <c r="H55" s="215">
        <v>0</v>
      </c>
      <c r="I55" s="215">
        <v>0</v>
      </c>
      <c r="J55" s="215">
        <v>0</v>
      </c>
      <c r="K55" s="215">
        <v>0</v>
      </c>
      <c r="L55" s="215">
        <v>0</v>
      </c>
    </row>
    <row r="56" spans="1:12" ht="36" customHeight="1">
      <c r="A56" s="85"/>
      <c r="B56" s="329" t="s">
        <v>127</v>
      </c>
      <c r="C56" s="329"/>
      <c r="D56" s="55"/>
      <c r="E56" s="59"/>
      <c r="F56" s="154"/>
      <c r="G56" s="218">
        <f>G57+G72+G75+G85+G97+G156</f>
        <v>95103.7</v>
      </c>
      <c r="H56" s="218">
        <f>H57+H72+H75+H85+H97+H156</f>
        <v>53704.4</v>
      </c>
      <c r="I56" s="218">
        <f>I57+I72+I75+I85+I97+I156</f>
        <v>87060.3</v>
      </c>
      <c r="J56" s="218">
        <f>J57+J72+J75+J85+J97+J156</f>
        <v>95108.4</v>
      </c>
      <c r="K56" s="218">
        <f>K57+K72+K75+K85+K97+K156</f>
        <v>86171</v>
      </c>
      <c r="L56" s="218">
        <f>L57+L72+L75+L85+L97+L159</f>
        <v>79525</v>
      </c>
    </row>
    <row r="57" spans="1:12" s="4" customFormat="1" ht="75" customHeight="1">
      <c r="A57" s="3"/>
      <c r="B57" s="83"/>
      <c r="C57" s="25" t="s">
        <v>177</v>
      </c>
      <c r="D57" s="82" t="s">
        <v>11</v>
      </c>
      <c r="E57" s="6"/>
      <c r="F57" s="110" t="s">
        <v>219</v>
      </c>
      <c r="G57" s="26">
        <f>G58+G60+G66+G68+G69+G71</f>
        <v>58809.499999999993</v>
      </c>
      <c r="H57" s="26">
        <f>H58+H60+H66+H68+H69+H71</f>
        <v>34680.800000000003</v>
      </c>
      <c r="I57" s="26">
        <f t="shared" ref="I57:L57" si="15">I58+I60+I66+I68+I69+I71</f>
        <v>55538.1</v>
      </c>
      <c r="J57" s="26">
        <f t="shared" si="15"/>
        <v>57260</v>
      </c>
      <c r="K57" s="26">
        <f t="shared" si="15"/>
        <v>57260</v>
      </c>
      <c r="L57" s="26">
        <f t="shared" si="15"/>
        <v>52989</v>
      </c>
    </row>
    <row r="58" spans="1:12" s="4" customFormat="1" ht="64.5" customHeight="1">
      <c r="A58" s="3"/>
      <c r="B58" s="31" t="s">
        <v>23</v>
      </c>
      <c r="C58" s="25" t="s">
        <v>178</v>
      </c>
      <c r="D58" s="31" t="s">
        <v>23</v>
      </c>
      <c r="E58" s="6"/>
      <c r="F58" s="110" t="s">
        <v>219</v>
      </c>
      <c r="G58" s="26">
        <f>G59</f>
        <v>21.2</v>
      </c>
      <c r="H58" s="26">
        <f t="shared" ref="H58:L58" si="16">H59</f>
        <v>21.2</v>
      </c>
      <c r="I58" s="26">
        <f t="shared" si="16"/>
        <v>21.2</v>
      </c>
      <c r="J58" s="26">
        <f t="shared" si="16"/>
        <v>0</v>
      </c>
      <c r="K58" s="26">
        <f t="shared" si="16"/>
        <v>0</v>
      </c>
      <c r="L58" s="26">
        <f t="shared" si="16"/>
        <v>0</v>
      </c>
    </row>
    <row r="59" spans="1:12" s="4" customFormat="1" ht="61.5" customHeight="1">
      <c r="A59" s="3">
        <v>802</v>
      </c>
      <c r="B59" s="117" t="s">
        <v>23</v>
      </c>
      <c r="C59" s="9" t="s">
        <v>178</v>
      </c>
      <c r="D59" s="117" t="s">
        <v>23</v>
      </c>
      <c r="E59" s="32" t="s">
        <v>22</v>
      </c>
      <c r="F59" s="110" t="s">
        <v>219</v>
      </c>
      <c r="G59" s="26">
        <v>21.2</v>
      </c>
      <c r="H59" s="26">
        <v>21.2</v>
      </c>
      <c r="I59" s="26">
        <v>21.2</v>
      </c>
      <c r="J59" s="26">
        <v>0</v>
      </c>
      <c r="K59" s="26">
        <v>0</v>
      </c>
      <c r="L59" s="26">
        <v>0</v>
      </c>
    </row>
    <row r="60" spans="1:12" s="4" customFormat="1" ht="116.25" customHeight="1">
      <c r="A60" s="3"/>
      <c r="B60" s="31" t="s">
        <v>43</v>
      </c>
      <c r="C60" s="28" t="s">
        <v>179</v>
      </c>
      <c r="D60" s="31" t="s">
        <v>43</v>
      </c>
      <c r="E60" s="12"/>
      <c r="F60" s="110" t="s">
        <v>219</v>
      </c>
      <c r="G60" s="26">
        <f>G61+G64</f>
        <v>53455.6</v>
      </c>
      <c r="H60" s="26">
        <f t="shared" ref="H60:L60" si="17">H61+H64</f>
        <v>30878.9</v>
      </c>
      <c r="I60" s="26">
        <f t="shared" si="17"/>
        <v>51600</v>
      </c>
      <c r="J60" s="26">
        <f t="shared" si="17"/>
        <v>53460</v>
      </c>
      <c r="K60" s="26">
        <f t="shared" si="17"/>
        <v>53460</v>
      </c>
      <c r="L60" s="26">
        <f t="shared" si="17"/>
        <v>50970</v>
      </c>
    </row>
    <row r="61" spans="1:12" s="4" customFormat="1" ht="85.5" customHeight="1">
      <c r="A61" s="3"/>
      <c r="B61" s="19" t="s">
        <v>42</v>
      </c>
      <c r="C61" s="28" t="s">
        <v>180</v>
      </c>
      <c r="D61" s="19" t="s">
        <v>42</v>
      </c>
      <c r="E61" s="12"/>
      <c r="F61" s="110" t="s">
        <v>219</v>
      </c>
      <c r="G61" s="205">
        <f>G62+G63</f>
        <v>48090</v>
      </c>
      <c r="H61" s="205">
        <f t="shared" ref="H61:L61" si="18">H62+H63</f>
        <v>27773.800000000003</v>
      </c>
      <c r="I61" s="205">
        <f t="shared" si="18"/>
        <v>48100</v>
      </c>
      <c r="J61" s="205">
        <f t="shared" si="18"/>
        <v>50310</v>
      </c>
      <c r="K61" s="205">
        <f t="shared" si="18"/>
        <v>50460</v>
      </c>
      <c r="L61" s="205">
        <f t="shared" si="18"/>
        <v>47970</v>
      </c>
    </row>
    <row r="62" spans="1:12" s="4" customFormat="1" ht="117.75" customHeight="1">
      <c r="A62" s="3">
        <v>802</v>
      </c>
      <c r="B62" s="112" t="s">
        <v>41</v>
      </c>
      <c r="C62" s="21" t="s">
        <v>182</v>
      </c>
      <c r="D62" s="112" t="s">
        <v>41</v>
      </c>
      <c r="E62" s="32" t="s">
        <v>22</v>
      </c>
      <c r="F62" s="110" t="s">
        <v>219</v>
      </c>
      <c r="G62" s="206">
        <v>48090</v>
      </c>
      <c r="H62" s="206">
        <v>27780.9</v>
      </c>
      <c r="I62" s="206">
        <v>48100</v>
      </c>
      <c r="J62" s="206">
        <v>50310</v>
      </c>
      <c r="K62" s="206">
        <v>50460</v>
      </c>
      <c r="L62" s="206">
        <v>47970</v>
      </c>
    </row>
    <row r="63" spans="1:12" s="4" customFormat="1" ht="97.5" customHeight="1">
      <c r="A63" s="3">
        <v>837</v>
      </c>
      <c r="B63" s="112" t="s">
        <v>44</v>
      </c>
      <c r="C63" s="21" t="s">
        <v>181</v>
      </c>
      <c r="D63" s="112" t="s">
        <v>44</v>
      </c>
      <c r="E63" s="34" t="s">
        <v>45</v>
      </c>
      <c r="F63" s="305" t="s">
        <v>219</v>
      </c>
      <c r="G63" s="206">
        <v>0</v>
      </c>
      <c r="H63" s="206">
        <v>-7.1</v>
      </c>
      <c r="I63" s="206">
        <v>0</v>
      </c>
      <c r="J63" s="206">
        <v>0</v>
      </c>
      <c r="K63" s="206">
        <v>0</v>
      </c>
      <c r="L63" s="206">
        <v>0</v>
      </c>
    </row>
    <row r="64" spans="1:12" s="4" customFormat="1" ht="88.5" customHeight="1">
      <c r="A64" s="3"/>
      <c r="B64" s="20" t="s">
        <v>39</v>
      </c>
      <c r="C64" s="22" t="s">
        <v>183</v>
      </c>
      <c r="D64" s="20" t="s">
        <v>39</v>
      </c>
      <c r="E64" s="6"/>
      <c r="F64" s="110" t="s">
        <v>219</v>
      </c>
      <c r="G64" s="303">
        <f>G65</f>
        <v>5365.6</v>
      </c>
      <c r="H64" s="303">
        <f t="shared" ref="H64:L64" si="19">H65</f>
        <v>3105.1</v>
      </c>
      <c r="I64" s="303">
        <f t="shared" si="19"/>
        <v>3500</v>
      </c>
      <c r="J64" s="303">
        <f t="shared" si="19"/>
        <v>3150</v>
      </c>
      <c r="K64" s="303">
        <f t="shared" si="19"/>
        <v>3000</v>
      </c>
      <c r="L64" s="303">
        <f t="shared" si="19"/>
        <v>3000</v>
      </c>
    </row>
    <row r="65" spans="1:12" s="4" customFormat="1" ht="96.75" customHeight="1">
      <c r="A65" s="3">
        <v>802</v>
      </c>
      <c r="B65" s="111" t="s">
        <v>24</v>
      </c>
      <c r="C65" s="21" t="s">
        <v>184</v>
      </c>
      <c r="D65" s="111" t="s">
        <v>24</v>
      </c>
      <c r="E65" s="32" t="s">
        <v>22</v>
      </c>
      <c r="F65" s="110" t="s">
        <v>219</v>
      </c>
      <c r="G65" s="206">
        <v>5365.6</v>
      </c>
      <c r="H65" s="206">
        <v>3105.1</v>
      </c>
      <c r="I65" s="206">
        <v>3500</v>
      </c>
      <c r="J65" s="206">
        <v>3150</v>
      </c>
      <c r="K65" s="206">
        <v>3000</v>
      </c>
      <c r="L65" s="206">
        <v>3000</v>
      </c>
    </row>
    <row r="66" spans="1:12" s="4" customFormat="1" ht="99" customHeight="1">
      <c r="A66" s="3"/>
      <c r="B66" s="19" t="s">
        <v>38</v>
      </c>
      <c r="C66" s="28" t="s">
        <v>217</v>
      </c>
      <c r="D66" s="19" t="s">
        <v>38</v>
      </c>
      <c r="E66" s="15"/>
      <c r="F66" s="110" t="s">
        <v>219</v>
      </c>
      <c r="G66" s="26">
        <f>G67</f>
        <v>7.1</v>
      </c>
      <c r="H66" s="26">
        <f t="shared" ref="H66:L66" si="20">H67</f>
        <v>8</v>
      </c>
      <c r="I66" s="26">
        <f t="shared" si="20"/>
        <v>8</v>
      </c>
      <c r="J66" s="26">
        <f t="shared" si="20"/>
        <v>10.6</v>
      </c>
      <c r="K66" s="26">
        <f t="shared" si="20"/>
        <v>10.6</v>
      </c>
      <c r="L66" s="26">
        <f t="shared" si="20"/>
        <v>10.6</v>
      </c>
    </row>
    <row r="67" spans="1:12" s="4" customFormat="1" ht="75" customHeight="1">
      <c r="A67" s="3">
        <v>802</v>
      </c>
      <c r="B67" s="13" t="s">
        <v>25</v>
      </c>
      <c r="C67" s="21" t="s">
        <v>185</v>
      </c>
      <c r="D67" s="13" t="s">
        <v>25</v>
      </c>
      <c r="E67" s="32" t="s">
        <v>22</v>
      </c>
      <c r="F67" s="110" t="s">
        <v>219</v>
      </c>
      <c r="G67" s="26">
        <v>7.1</v>
      </c>
      <c r="H67" s="26">
        <v>8</v>
      </c>
      <c r="I67" s="26">
        <v>8</v>
      </c>
      <c r="J67" s="26">
        <v>10.6</v>
      </c>
      <c r="K67" s="26">
        <v>10.6</v>
      </c>
      <c r="L67" s="26">
        <v>10.6</v>
      </c>
    </row>
    <row r="68" spans="1:12" s="4" customFormat="1" ht="77.25" customHeight="1">
      <c r="A68" s="3">
        <v>802</v>
      </c>
      <c r="B68" s="13" t="s">
        <v>295</v>
      </c>
      <c r="C68" s="21" t="s">
        <v>293</v>
      </c>
      <c r="D68" s="13" t="s">
        <v>295</v>
      </c>
      <c r="E68" s="32" t="s">
        <v>22</v>
      </c>
      <c r="F68" s="110" t="s">
        <v>219</v>
      </c>
      <c r="G68" s="26">
        <v>128</v>
      </c>
      <c r="H68" s="26">
        <v>56.4</v>
      </c>
      <c r="I68" s="206">
        <v>108</v>
      </c>
      <c r="J68" s="206">
        <v>108</v>
      </c>
      <c r="K68" s="206">
        <v>108</v>
      </c>
      <c r="L68" s="206">
        <v>108</v>
      </c>
    </row>
    <row r="69" spans="1:12" s="4" customFormat="1" ht="43.5" customHeight="1">
      <c r="A69" s="3"/>
      <c r="B69" s="330" t="s">
        <v>311</v>
      </c>
      <c r="C69" s="28" t="s">
        <v>312</v>
      </c>
      <c r="D69" s="19" t="s">
        <v>311</v>
      </c>
      <c r="E69" s="32"/>
      <c r="F69" s="110" t="s">
        <v>219</v>
      </c>
      <c r="G69" s="26">
        <f>G70</f>
        <v>5196.6000000000004</v>
      </c>
      <c r="H69" s="26">
        <f t="shared" ref="H69:L69" si="21">H70</f>
        <v>3715.4</v>
      </c>
      <c r="I69" s="26">
        <f t="shared" si="21"/>
        <v>3800</v>
      </c>
      <c r="J69" s="26">
        <f t="shared" si="21"/>
        <v>3681.4</v>
      </c>
      <c r="K69" s="26">
        <v>3681.4</v>
      </c>
      <c r="L69" s="26">
        <f t="shared" si="21"/>
        <v>1900.4</v>
      </c>
    </row>
    <row r="70" spans="1:12" s="4" customFormat="1" ht="61.5" customHeight="1">
      <c r="A70" s="3">
        <v>802</v>
      </c>
      <c r="B70" s="112" t="s">
        <v>311</v>
      </c>
      <c r="C70" s="21" t="s">
        <v>310</v>
      </c>
      <c r="D70" s="112" t="s">
        <v>311</v>
      </c>
      <c r="E70" s="32" t="s">
        <v>22</v>
      </c>
      <c r="F70" s="110" t="s">
        <v>219</v>
      </c>
      <c r="G70" s="209">
        <v>5196.6000000000004</v>
      </c>
      <c r="H70" s="209">
        <v>3715.4</v>
      </c>
      <c r="I70" s="209">
        <v>3800</v>
      </c>
      <c r="J70" s="209">
        <v>3681.4</v>
      </c>
      <c r="K70" s="209">
        <v>1900.4</v>
      </c>
      <c r="L70" s="209">
        <v>1900.4</v>
      </c>
    </row>
    <row r="71" spans="1:12" s="4" customFormat="1" ht="61.5" customHeight="1" thickBot="1">
      <c r="A71" s="3">
        <v>802</v>
      </c>
      <c r="B71" s="204" t="s">
        <v>389</v>
      </c>
      <c r="C71" s="21" t="s">
        <v>390</v>
      </c>
      <c r="D71" s="204" t="s">
        <v>389</v>
      </c>
      <c r="E71" s="32" t="s">
        <v>22</v>
      </c>
      <c r="F71" s="110" t="s">
        <v>219</v>
      </c>
      <c r="G71" s="209">
        <v>1</v>
      </c>
      <c r="H71" s="209">
        <v>0.9</v>
      </c>
      <c r="I71" s="209">
        <v>0.9</v>
      </c>
      <c r="J71" s="209">
        <v>0</v>
      </c>
      <c r="K71" s="209">
        <v>0</v>
      </c>
      <c r="L71" s="209">
        <v>0</v>
      </c>
    </row>
    <row r="72" spans="1:12" s="4" customFormat="1" ht="55.5" customHeight="1" thickBot="1">
      <c r="A72" s="174"/>
      <c r="B72" s="202"/>
      <c r="C72" s="203" t="s">
        <v>186</v>
      </c>
      <c r="D72" s="108" t="s">
        <v>124</v>
      </c>
      <c r="E72" s="32"/>
      <c r="F72" s="110" t="s">
        <v>219</v>
      </c>
      <c r="G72" s="26">
        <f>G73+G74</f>
        <v>9998</v>
      </c>
      <c r="H72" s="26">
        <f>H73+H74</f>
        <v>8278.9</v>
      </c>
      <c r="I72" s="26">
        <f t="shared" ref="I72:L72" si="22">I73+I74</f>
        <v>11000</v>
      </c>
      <c r="J72" s="26">
        <f t="shared" si="22"/>
        <v>11190</v>
      </c>
      <c r="K72" s="26">
        <f t="shared" si="22"/>
        <v>10613</v>
      </c>
      <c r="L72" s="26">
        <f t="shared" si="22"/>
        <v>9987</v>
      </c>
    </row>
    <row r="73" spans="1:12" s="4" customFormat="1" ht="45" customHeight="1" thickBot="1">
      <c r="A73" s="3">
        <v>48</v>
      </c>
      <c r="B73" s="98" t="s">
        <v>125</v>
      </c>
      <c r="C73" s="40" t="s">
        <v>187</v>
      </c>
      <c r="D73" s="98" t="s">
        <v>125</v>
      </c>
      <c r="E73" s="32" t="s">
        <v>126</v>
      </c>
      <c r="F73" s="110" t="s">
        <v>219</v>
      </c>
      <c r="G73" s="18">
        <v>9998</v>
      </c>
      <c r="H73" s="18">
        <v>8278.9</v>
      </c>
      <c r="I73" s="18">
        <v>11000</v>
      </c>
      <c r="J73" s="18">
        <v>11190</v>
      </c>
      <c r="K73" s="18">
        <v>10613</v>
      </c>
      <c r="L73" s="18">
        <v>9987</v>
      </c>
    </row>
    <row r="74" spans="1:12" s="4" customFormat="1" ht="48" customHeight="1" thickBot="1">
      <c r="A74" s="3">
        <v>182</v>
      </c>
      <c r="B74" s="99" t="s">
        <v>188</v>
      </c>
      <c r="C74" s="40" t="s">
        <v>307</v>
      </c>
      <c r="D74" s="99" t="s">
        <v>188</v>
      </c>
      <c r="E74" s="97" t="s">
        <v>116</v>
      </c>
      <c r="F74" s="110" t="s">
        <v>219</v>
      </c>
      <c r="G74" s="18">
        <v>0</v>
      </c>
      <c r="H74" s="18">
        <v>0</v>
      </c>
      <c r="I74" s="18">
        <v>0</v>
      </c>
      <c r="J74" s="18">
        <v>0</v>
      </c>
      <c r="K74" s="18">
        <v>0</v>
      </c>
      <c r="L74" s="18">
        <v>0</v>
      </c>
    </row>
    <row r="75" spans="1:12" s="4" customFormat="1" ht="55.5" customHeight="1">
      <c r="A75" s="3"/>
      <c r="B75" s="84"/>
      <c r="C75" s="28" t="s">
        <v>206</v>
      </c>
      <c r="D75" s="100" t="s">
        <v>4</v>
      </c>
      <c r="E75" s="17"/>
      <c r="F75" s="110" t="s">
        <v>219</v>
      </c>
      <c r="G75" s="26">
        <f t="shared" ref="G75:L75" si="23">G76+G80</f>
        <v>1496.2</v>
      </c>
      <c r="H75" s="26">
        <f t="shared" si="23"/>
        <v>1695.6</v>
      </c>
      <c r="I75" s="26">
        <f t="shared" si="23"/>
        <v>1994.3</v>
      </c>
      <c r="J75" s="26">
        <f t="shared" si="23"/>
        <v>1723</v>
      </c>
      <c r="K75" s="26">
        <f t="shared" si="23"/>
        <v>1773</v>
      </c>
      <c r="L75" s="26">
        <f t="shared" si="23"/>
        <v>1824</v>
      </c>
    </row>
    <row r="76" spans="1:12" s="4" customFormat="1" ht="36" customHeight="1">
      <c r="A76" s="3"/>
      <c r="B76" s="29" t="s">
        <v>5</v>
      </c>
      <c r="C76" s="28" t="s">
        <v>218</v>
      </c>
      <c r="D76" s="29" t="s">
        <v>5</v>
      </c>
      <c r="E76" s="17"/>
      <c r="F76" s="110" t="s">
        <v>219</v>
      </c>
      <c r="G76" s="303">
        <f>G77</f>
        <v>1100</v>
      </c>
      <c r="H76" s="303">
        <f t="shared" ref="H76:L76" si="24">H77</f>
        <v>1227.0999999999999</v>
      </c>
      <c r="I76" s="303">
        <f t="shared" si="24"/>
        <v>1510</v>
      </c>
      <c r="J76" s="303">
        <f t="shared" si="24"/>
        <v>1723</v>
      </c>
      <c r="K76" s="303">
        <f t="shared" si="24"/>
        <v>1773</v>
      </c>
      <c r="L76" s="303">
        <f t="shared" si="24"/>
        <v>1824</v>
      </c>
    </row>
    <row r="77" spans="1:12" s="4" customFormat="1" ht="43.5" customHeight="1">
      <c r="A77" s="3"/>
      <c r="B77" s="29" t="s">
        <v>26</v>
      </c>
      <c r="C77" s="28" t="s">
        <v>189</v>
      </c>
      <c r="D77" s="29" t="s">
        <v>26</v>
      </c>
      <c r="E77" s="17"/>
      <c r="F77" s="110" t="s">
        <v>219</v>
      </c>
      <c r="G77" s="303">
        <f t="shared" ref="G77:L77" si="25">SUM(G78:G79)</f>
        <v>1100</v>
      </c>
      <c r="H77" s="303">
        <f t="shared" si="25"/>
        <v>1227.0999999999999</v>
      </c>
      <c r="I77" s="303">
        <f t="shared" si="25"/>
        <v>1510</v>
      </c>
      <c r="J77" s="303">
        <f t="shared" si="25"/>
        <v>1723</v>
      </c>
      <c r="K77" s="303">
        <f t="shared" si="25"/>
        <v>1773</v>
      </c>
      <c r="L77" s="303">
        <f t="shared" si="25"/>
        <v>1824</v>
      </c>
    </row>
    <row r="78" spans="1:12" s="4" customFormat="1" ht="47.25" customHeight="1">
      <c r="A78" s="3">
        <v>802</v>
      </c>
      <c r="B78" s="116" t="s">
        <v>31</v>
      </c>
      <c r="C78" s="17" t="s">
        <v>189</v>
      </c>
      <c r="D78" s="116" t="s">
        <v>31</v>
      </c>
      <c r="E78" s="32" t="s">
        <v>22</v>
      </c>
      <c r="F78" s="110" t="s">
        <v>219</v>
      </c>
      <c r="G78" s="26">
        <v>550</v>
      </c>
      <c r="H78" s="26">
        <v>488.2</v>
      </c>
      <c r="I78" s="206">
        <v>660</v>
      </c>
      <c r="J78" s="206">
        <v>662</v>
      </c>
      <c r="K78" s="206">
        <v>662</v>
      </c>
      <c r="L78" s="206">
        <v>662</v>
      </c>
    </row>
    <row r="79" spans="1:12" s="4" customFormat="1" ht="47.25" customHeight="1">
      <c r="A79" s="3">
        <v>800</v>
      </c>
      <c r="B79" s="116" t="s">
        <v>31</v>
      </c>
      <c r="C79" s="17" t="s">
        <v>189</v>
      </c>
      <c r="D79" s="116" t="s">
        <v>31</v>
      </c>
      <c r="E79" s="14" t="s">
        <v>461</v>
      </c>
      <c r="F79" s="110" t="s">
        <v>219</v>
      </c>
      <c r="G79" s="26">
        <v>550</v>
      </c>
      <c r="H79" s="26">
        <v>738.9</v>
      </c>
      <c r="I79" s="206">
        <v>850</v>
      </c>
      <c r="J79" s="206">
        <v>1061</v>
      </c>
      <c r="K79" s="206">
        <v>1111</v>
      </c>
      <c r="L79" s="206">
        <v>1162</v>
      </c>
    </row>
    <row r="80" spans="1:12" s="4" customFormat="1" ht="37.15" customHeight="1">
      <c r="A80" s="3"/>
      <c r="B80" s="29" t="s">
        <v>6</v>
      </c>
      <c r="C80" s="28" t="s">
        <v>190</v>
      </c>
      <c r="D80" s="29" t="s">
        <v>6</v>
      </c>
      <c r="E80" s="14"/>
      <c r="F80" s="110" t="s">
        <v>219</v>
      </c>
      <c r="G80" s="303">
        <f>G81</f>
        <v>396.2</v>
      </c>
      <c r="H80" s="303">
        <f t="shared" ref="H80:L80" si="26">H81</f>
        <v>468.5</v>
      </c>
      <c r="I80" s="303">
        <f t="shared" si="26"/>
        <v>484.29999999999995</v>
      </c>
      <c r="J80" s="209">
        <f t="shared" si="26"/>
        <v>0</v>
      </c>
      <c r="K80" s="209">
        <f t="shared" si="26"/>
        <v>0</v>
      </c>
      <c r="L80" s="209">
        <f t="shared" si="26"/>
        <v>0</v>
      </c>
    </row>
    <row r="81" spans="1:12" s="4" customFormat="1" ht="43.15" customHeight="1">
      <c r="A81" s="3"/>
      <c r="B81" s="29" t="s">
        <v>27</v>
      </c>
      <c r="C81" s="28" t="s">
        <v>191</v>
      </c>
      <c r="D81" s="29" t="s">
        <v>27</v>
      </c>
      <c r="E81" s="14"/>
      <c r="F81" s="110" t="s">
        <v>219</v>
      </c>
      <c r="G81" s="303">
        <f t="shared" ref="G81:L81" si="27">SUM(G82:G84)</f>
        <v>396.2</v>
      </c>
      <c r="H81" s="303">
        <f>H82+H83+H84</f>
        <v>468.5</v>
      </c>
      <c r="I81" s="303">
        <f t="shared" si="27"/>
        <v>484.29999999999995</v>
      </c>
      <c r="J81" s="206">
        <f t="shared" si="27"/>
        <v>0</v>
      </c>
      <c r="K81" s="206">
        <f t="shared" si="27"/>
        <v>0</v>
      </c>
      <c r="L81" s="206">
        <f t="shared" si="27"/>
        <v>0</v>
      </c>
    </row>
    <row r="82" spans="1:12" s="4" customFormat="1" ht="43.15" customHeight="1">
      <c r="A82" s="3">
        <v>800</v>
      </c>
      <c r="B82" s="116" t="s">
        <v>27</v>
      </c>
      <c r="C82" s="16" t="s">
        <v>192</v>
      </c>
      <c r="D82" s="116" t="s">
        <v>27</v>
      </c>
      <c r="E82" s="14" t="s">
        <v>32</v>
      </c>
      <c r="F82" s="110" t="s">
        <v>219</v>
      </c>
      <c r="G82" s="206">
        <v>100</v>
      </c>
      <c r="H82" s="206">
        <v>192.6</v>
      </c>
      <c r="I82" s="206">
        <v>192.6</v>
      </c>
      <c r="J82" s="206">
        <v>0</v>
      </c>
      <c r="K82" s="206">
        <v>0</v>
      </c>
      <c r="L82" s="206">
        <v>0</v>
      </c>
    </row>
    <row r="83" spans="1:12" s="4" customFormat="1" ht="72.75" customHeight="1">
      <c r="A83" s="3">
        <v>801</v>
      </c>
      <c r="B83" s="116" t="s">
        <v>27</v>
      </c>
      <c r="C83" s="16" t="s">
        <v>192</v>
      </c>
      <c r="D83" s="116" t="s">
        <v>27</v>
      </c>
      <c r="E83" s="14" t="s">
        <v>49</v>
      </c>
      <c r="F83" s="110" t="s">
        <v>219</v>
      </c>
      <c r="G83" s="206">
        <v>1.7</v>
      </c>
      <c r="H83" s="206">
        <v>1.7</v>
      </c>
      <c r="I83" s="206">
        <v>1.7</v>
      </c>
      <c r="J83" s="206">
        <v>0</v>
      </c>
      <c r="K83" s="206">
        <v>0</v>
      </c>
      <c r="L83" s="206">
        <v>0</v>
      </c>
    </row>
    <row r="84" spans="1:12" s="4" customFormat="1" ht="60" customHeight="1">
      <c r="A84" s="3">
        <v>805</v>
      </c>
      <c r="B84" s="116" t="s">
        <v>7</v>
      </c>
      <c r="C84" s="16" t="s">
        <v>192</v>
      </c>
      <c r="D84" s="116" t="s">
        <v>7</v>
      </c>
      <c r="E84" s="14" t="s">
        <v>29</v>
      </c>
      <c r="F84" s="110" t="s">
        <v>219</v>
      </c>
      <c r="G84" s="206">
        <v>294.5</v>
      </c>
      <c r="H84" s="206">
        <v>274.2</v>
      </c>
      <c r="I84" s="206">
        <v>290</v>
      </c>
      <c r="J84" s="206">
        <v>0</v>
      </c>
      <c r="K84" s="206">
        <v>0</v>
      </c>
      <c r="L84" s="206">
        <v>0</v>
      </c>
    </row>
    <row r="85" spans="1:12" s="4" customFormat="1" ht="49.5" customHeight="1">
      <c r="A85" s="3"/>
      <c r="B85" s="258" t="s">
        <v>436</v>
      </c>
      <c r="C85" s="14" t="s">
        <v>193</v>
      </c>
      <c r="D85" s="107" t="s">
        <v>8</v>
      </c>
      <c r="E85" s="17"/>
      <c r="F85" s="304" t="s">
        <v>219</v>
      </c>
      <c r="G85" s="205">
        <f>G86+G91</f>
        <v>22450</v>
      </c>
      <c r="H85" s="205">
        <f t="shared" ref="H85:L85" si="28">H86+H91</f>
        <v>6814.5999999999985</v>
      </c>
      <c r="I85" s="205">
        <f t="shared" si="28"/>
        <v>14624.5</v>
      </c>
      <c r="J85" s="205">
        <f t="shared" si="28"/>
        <v>22509</v>
      </c>
      <c r="K85" s="205">
        <f t="shared" si="28"/>
        <v>13100</v>
      </c>
      <c r="L85" s="205">
        <f t="shared" si="28"/>
        <v>11300</v>
      </c>
    </row>
    <row r="86" spans="1:12" s="4" customFormat="1" ht="102.75" customHeight="1">
      <c r="A86" s="3"/>
      <c r="B86" s="19" t="s">
        <v>37</v>
      </c>
      <c r="C86" s="38" t="s">
        <v>194</v>
      </c>
      <c r="D86" s="19" t="s">
        <v>37</v>
      </c>
      <c r="E86" s="17"/>
      <c r="F86" s="304" t="s">
        <v>219</v>
      </c>
      <c r="G86" s="205">
        <f>G88+G90</f>
        <v>9950</v>
      </c>
      <c r="H86" s="205">
        <f t="shared" ref="H86:L86" si="29">H88+H90</f>
        <v>29.4</v>
      </c>
      <c r="I86" s="205">
        <f>I88+I90</f>
        <v>1121.5</v>
      </c>
      <c r="J86" s="205">
        <f t="shared" si="29"/>
        <v>6509</v>
      </c>
      <c r="K86" s="205">
        <f t="shared" si="29"/>
        <v>2500</v>
      </c>
      <c r="L86" s="205">
        <f t="shared" si="29"/>
        <v>2500</v>
      </c>
    </row>
    <row r="87" spans="1:12" s="4" customFormat="1" ht="144.6" customHeight="1">
      <c r="A87" s="3"/>
      <c r="B87" s="37" t="s">
        <v>35</v>
      </c>
      <c r="C87" s="36" t="s">
        <v>195</v>
      </c>
      <c r="D87" s="37" t="s">
        <v>35</v>
      </c>
      <c r="E87" s="17"/>
      <c r="F87" s="304" t="s">
        <v>219</v>
      </c>
      <c r="G87" s="205">
        <f>G88+G89</f>
        <v>9950</v>
      </c>
      <c r="H87" s="205">
        <f t="shared" ref="H87:L87" si="30">H88+H89</f>
        <v>29.4</v>
      </c>
      <c r="I87" s="205">
        <f t="shared" si="30"/>
        <v>1121.5</v>
      </c>
      <c r="J87" s="205">
        <f t="shared" si="30"/>
        <v>6509</v>
      </c>
      <c r="K87" s="205">
        <f t="shared" si="30"/>
        <v>2500</v>
      </c>
      <c r="L87" s="205">
        <f t="shared" si="30"/>
        <v>2500</v>
      </c>
    </row>
    <row r="88" spans="1:12" s="4" customFormat="1" ht="111.75" customHeight="1">
      <c r="A88" s="3">
        <v>802</v>
      </c>
      <c r="B88" s="112" t="s">
        <v>33</v>
      </c>
      <c r="C88" s="24" t="s">
        <v>196</v>
      </c>
      <c r="D88" s="112" t="s">
        <v>33</v>
      </c>
      <c r="E88" s="32" t="s">
        <v>22</v>
      </c>
      <c r="F88" s="110" t="s">
        <v>219</v>
      </c>
      <c r="G88" s="206">
        <v>9928.5</v>
      </c>
      <c r="H88" s="206">
        <v>8</v>
      </c>
      <c r="I88" s="206">
        <v>1100</v>
      </c>
      <c r="J88" s="206">
        <v>6509</v>
      </c>
      <c r="K88" s="206">
        <v>2500</v>
      </c>
      <c r="L88" s="206">
        <v>2500</v>
      </c>
    </row>
    <row r="89" spans="1:12" s="4" customFormat="1" ht="112.5" customHeight="1">
      <c r="A89" s="3"/>
      <c r="B89" s="31" t="s">
        <v>36</v>
      </c>
      <c r="C89" s="196" t="s">
        <v>197</v>
      </c>
      <c r="D89" s="31" t="s">
        <v>36</v>
      </c>
      <c r="E89" s="12"/>
      <c r="F89" s="110" t="s">
        <v>219</v>
      </c>
      <c r="G89" s="303">
        <f>G90</f>
        <v>21.5</v>
      </c>
      <c r="H89" s="303">
        <f>H90</f>
        <v>21.4</v>
      </c>
      <c r="I89" s="303">
        <f t="shared" ref="I89:L89" si="31">I90</f>
        <v>21.5</v>
      </c>
      <c r="J89" s="303">
        <f t="shared" si="31"/>
        <v>0</v>
      </c>
      <c r="K89" s="303">
        <f t="shared" si="31"/>
        <v>0</v>
      </c>
      <c r="L89" s="303">
        <f t="shared" si="31"/>
        <v>0</v>
      </c>
    </row>
    <row r="90" spans="1:12" s="4" customFormat="1" ht="111.75" customHeight="1">
      <c r="A90" s="3">
        <v>802</v>
      </c>
      <c r="B90" s="113" t="s">
        <v>34</v>
      </c>
      <c r="C90" s="195" t="s">
        <v>198</v>
      </c>
      <c r="D90" s="113" t="s">
        <v>34</v>
      </c>
      <c r="E90" s="32" t="s">
        <v>22</v>
      </c>
      <c r="F90" s="110" t="s">
        <v>219</v>
      </c>
      <c r="G90" s="303">
        <v>21.5</v>
      </c>
      <c r="H90" s="303">
        <v>21.4</v>
      </c>
      <c r="I90" s="303">
        <v>21.5</v>
      </c>
      <c r="J90" s="303">
        <v>0</v>
      </c>
      <c r="K90" s="303">
        <v>0</v>
      </c>
      <c r="L90" s="303">
        <v>0</v>
      </c>
    </row>
    <row r="91" spans="1:12" s="4" customFormat="1" ht="40.5" customHeight="1">
      <c r="A91" s="3"/>
      <c r="B91" s="20" t="s">
        <v>46</v>
      </c>
      <c r="C91" s="22" t="s">
        <v>199</v>
      </c>
      <c r="D91" s="19" t="s">
        <v>46</v>
      </c>
      <c r="E91" s="14"/>
      <c r="F91" s="304" t="s">
        <v>219</v>
      </c>
      <c r="G91" s="205">
        <f>G92+G93+G95+G94</f>
        <v>12500</v>
      </c>
      <c r="H91" s="205">
        <f>H92+H93+H95+H94</f>
        <v>6785.1999999999989</v>
      </c>
      <c r="I91" s="205">
        <f>I92+I93+I95+I94</f>
        <v>13503</v>
      </c>
      <c r="J91" s="205">
        <f t="shared" ref="J91:L91" si="32">J92+J93+J95+J94</f>
        <v>16000</v>
      </c>
      <c r="K91" s="205">
        <f t="shared" si="32"/>
        <v>10600</v>
      </c>
      <c r="L91" s="205">
        <f t="shared" si="32"/>
        <v>8800</v>
      </c>
    </row>
    <row r="92" spans="1:12" s="4" customFormat="1" ht="72.75" customHeight="1">
      <c r="A92" s="3">
        <v>802</v>
      </c>
      <c r="B92" s="112" t="s">
        <v>203</v>
      </c>
      <c r="C92" s="16" t="s">
        <v>200</v>
      </c>
      <c r="D92" s="112" t="s">
        <v>203</v>
      </c>
      <c r="E92" s="32" t="s">
        <v>22</v>
      </c>
      <c r="F92" s="110" t="s">
        <v>219</v>
      </c>
      <c r="G92" s="206">
        <v>5097</v>
      </c>
      <c r="H92" s="206">
        <v>1804.6</v>
      </c>
      <c r="I92" s="206">
        <v>4000</v>
      </c>
      <c r="J92" s="206">
        <v>9685</v>
      </c>
      <c r="K92" s="206">
        <v>5100</v>
      </c>
      <c r="L92" s="206">
        <v>5100</v>
      </c>
    </row>
    <row r="93" spans="1:12" s="4" customFormat="1" ht="72.75" customHeight="1">
      <c r="A93" s="3">
        <v>802</v>
      </c>
      <c r="B93" s="112" t="s">
        <v>204</v>
      </c>
      <c r="C93" s="164" t="s">
        <v>201</v>
      </c>
      <c r="D93" s="112" t="s">
        <v>294</v>
      </c>
      <c r="E93" s="32" t="s">
        <v>22</v>
      </c>
      <c r="F93" s="110" t="s">
        <v>219</v>
      </c>
      <c r="G93" s="206">
        <v>3000</v>
      </c>
      <c r="H93" s="206">
        <v>0.3</v>
      </c>
      <c r="I93" s="206">
        <v>1000</v>
      </c>
      <c r="J93" s="206">
        <v>815</v>
      </c>
      <c r="K93" s="206">
        <v>0</v>
      </c>
      <c r="L93" s="206">
        <v>0</v>
      </c>
    </row>
    <row r="94" spans="1:12" s="4" customFormat="1" ht="44.25" customHeight="1">
      <c r="A94" s="3">
        <v>837</v>
      </c>
      <c r="B94" s="165" t="s">
        <v>204</v>
      </c>
      <c r="C94" s="16" t="s">
        <v>313</v>
      </c>
      <c r="D94" s="165" t="s">
        <v>204</v>
      </c>
      <c r="E94" s="32"/>
      <c r="F94" s="110" t="s">
        <v>219</v>
      </c>
      <c r="G94" s="206">
        <v>3</v>
      </c>
      <c r="H94" s="206">
        <v>2.9</v>
      </c>
      <c r="I94" s="206">
        <v>3</v>
      </c>
      <c r="J94" s="206">
        <v>0</v>
      </c>
      <c r="K94" s="206">
        <v>0</v>
      </c>
      <c r="L94" s="206">
        <v>0</v>
      </c>
    </row>
    <row r="95" spans="1:12" s="4" customFormat="1" ht="84" customHeight="1">
      <c r="A95" s="3"/>
      <c r="B95" s="19" t="s">
        <v>47</v>
      </c>
      <c r="C95" s="28" t="s">
        <v>202</v>
      </c>
      <c r="D95" s="19" t="s">
        <v>47</v>
      </c>
      <c r="E95" s="12"/>
      <c r="F95" s="304" t="s">
        <v>219</v>
      </c>
      <c r="G95" s="205">
        <f>G96</f>
        <v>4400</v>
      </c>
      <c r="H95" s="205">
        <f t="shared" ref="H95:L95" si="33">H96</f>
        <v>4977.3999999999996</v>
      </c>
      <c r="I95" s="205">
        <f t="shared" si="33"/>
        <v>8500</v>
      </c>
      <c r="J95" s="205">
        <f t="shared" si="33"/>
        <v>5500</v>
      </c>
      <c r="K95" s="205">
        <v>5500</v>
      </c>
      <c r="L95" s="205">
        <f t="shared" si="33"/>
        <v>3700</v>
      </c>
    </row>
    <row r="96" spans="1:12" s="4" customFormat="1" ht="89.25" customHeight="1">
      <c r="A96" s="3">
        <v>802</v>
      </c>
      <c r="B96" s="163" t="s">
        <v>308</v>
      </c>
      <c r="C96" s="164" t="s">
        <v>309</v>
      </c>
      <c r="D96" s="163" t="s">
        <v>308</v>
      </c>
      <c r="E96" s="32" t="s">
        <v>22</v>
      </c>
      <c r="F96" s="110" t="s">
        <v>219</v>
      </c>
      <c r="G96" s="206">
        <v>4400</v>
      </c>
      <c r="H96" s="206">
        <v>4977.3999999999996</v>
      </c>
      <c r="I96" s="206">
        <v>8500</v>
      </c>
      <c r="J96" s="206">
        <v>5500</v>
      </c>
      <c r="K96" s="206">
        <v>3700</v>
      </c>
      <c r="L96" s="206">
        <v>3700</v>
      </c>
    </row>
    <row r="97" spans="1:12" s="4" customFormat="1" ht="40.9" customHeight="1">
      <c r="A97" s="3"/>
      <c r="B97" s="27"/>
      <c r="C97" s="28" t="s">
        <v>205</v>
      </c>
      <c r="D97" s="100" t="s">
        <v>9</v>
      </c>
      <c r="E97" s="17"/>
      <c r="F97" s="110" t="s">
        <v>219</v>
      </c>
      <c r="G97" s="26">
        <f>G98+G139+G142+G151</f>
        <v>1800</v>
      </c>
      <c r="H97" s="26">
        <f>H98+H139+H142+H151</f>
        <v>1871</v>
      </c>
      <c r="I97" s="26">
        <f t="shared" ref="I97:L97" si="34">I98+I139+I142+I151</f>
        <v>3278.3999999999996</v>
      </c>
      <c r="J97" s="26">
        <f t="shared" si="34"/>
        <v>1801.4</v>
      </c>
      <c r="K97" s="26">
        <f t="shared" si="34"/>
        <v>2800</v>
      </c>
      <c r="L97" s="26">
        <f t="shared" si="34"/>
        <v>2800</v>
      </c>
    </row>
    <row r="98" spans="1:12" s="4" customFormat="1" ht="77.25" customHeight="1">
      <c r="A98" s="3"/>
      <c r="B98" s="176" t="s">
        <v>465</v>
      </c>
      <c r="C98" s="166"/>
      <c r="D98" s="172" t="s">
        <v>314</v>
      </c>
      <c r="E98" s="166"/>
      <c r="F98" s="166"/>
      <c r="G98" s="260">
        <f>G99+G101+G108+G113+G116+G118+G121+G130+G137</f>
        <v>145.30000000000001</v>
      </c>
      <c r="H98" s="260">
        <f>H99+H101+H108+H113+H116+H118+H121+H130+H137</f>
        <v>173.1</v>
      </c>
      <c r="I98" s="337">
        <f t="shared" ref="I98:L98" si="35">I99+I101+I108+I113+I116+I118+I121+I130+I137</f>
        <v>173.60000000000002</v>
      </c>
      <c r="J98" s="337">
        <f t="shared" si="35"/>
        <v>101.9</v>
      </c>
      <c r="K98" s="337">
        <f t="shared" si="35"/>
        <v>101</v>
      </c>
      <c r="L98" s="337">
        <f t="shared" si="35"/>
        <v>101</v>
      </c>
    </row>
    <row r="99" spans="1:12" s="4" customFormat="1" ht="48" customHeight="1">
      <c r="A99" s="3"/>
      <c r="B99" s="221" t="s">
        <v>392</v>
      </c>
      <c r="C99" s="166"/>
      <c r="D99" s="221" t="s">
        <v>392</v>
      </c>
      <c r="E99" s="166"/>
      <c r="F99" s="166"/>
      <c r="G99" s="245">
        <f t="shared" ref="G99:L99" si="36">G100</f>
        <v>2</v>
      </c>
      <c r="H99" s="245">
        <f t="shared" si="36"/>
        <v>2.1</v>
      </c>
      <c r="I99" s="245">
        <f t="shared" si="36"/>
        <v>2</v>
      </c>
      <c r="J99" s="245">
        <f t="shared" si="36"/>
        <v>0</v>
      </c>
      <c r="K99" s="245">
        <f t="shared" si="36"/>
        <v>0</v>
      </c>
      <c r="L99" s="245">
        <f t="shared" si="36"/>
        <v>0</v>
      </c>
    </row>
    <row r="100" spans="1:12" s="4" customFormat="1" ht="122.25" customHeight="1">
      <c r="A100" s="17">
        <v>920</v>
      </c>
      <c r="B100" s="168" t="s">
        <v>315</v>
      </c>
      <c r="C100" s="167" t="s">
        <v>317</v>
      </c>
      <c r="D100" s="168" t="s">
        <v>315</v>
      </c>
      <c r="E100" s="223" t="s">
        <v>316</v>
      </c>
      <c r="F100" s="110" t="s">
        <v>219</v>
      </c>
      <c r="G100" s="209">
        <v>2</v>
      </c>
      <c r="H100" s="209">
        <v>2.1</v>
      </c>
      <c r="I100" s="209">
        <v>2</v>
      </c>
      <c r="J100" s="209">
        <v>0</v>
      </c>
      <c r="K100" s="209">
        <v>0</v>
      </c>
      <c r="L100" s="209">
        <v>0</v>
      </c>
    </row>
    <row r="101" spans="1:12" s="4" customFormat="1" ht="95.25" customHeight="1">
      <c r="A101" s="3"/>
      <c r="B101" s="221" t="s">
        <v>393</v>
      </c>
      <c r="C101" s="170"/>
      <c r="D101" s="221" t="s">
        <v>393</v>
      </c>
      <c r="E101" s="219"/>
      <c r="F101" s="110" t="s">
        <v>219</v>
      </c>
      <c r="G101" s="261">
        <f>G102+G103+G104+G105+G106+G107</f>
        <v>22.5</v>
      </c>
      <c r="H101" s="261">
        <f>H102+H103+H104+H105+H106+H107</f>
        <v>15.5</v>
      </c>
      <c r="I101" s="261">
        <f t="shared" ref="I101:L101" si="37">I102+I103+I104+I105+I106+I107</f>
        <v>20</v>
      </c>
      <c r="J101" s="261">
        <f t="shared" si="37"/>
        <v>5</v>
      </c>
      <c r="K101" s="261">
        <f t="shared" si="37"/>
        <v>5</v>
      </c>
      <c r="L101" s="261">
        <f t="shared" si="37"/>
        <v>5</v>
      </c>
    </row>
    <row r="102" spans="1:12" s="4" customFormat="1" ht="95.25" customHeight="1">
      <c r="A102" s="17">
        <v>920</v>
      </c>
      <c r="B102" s="228" t="s">
        <v>318</v>
      </c>
      <c r="C102" s="220" t="s">
        <v>394</v>
      </c>
      <c r="D102" s="229" t="s">
        <v>318</v>
      </c>
      <c r="E102" s="223" t="s">
        <v>316</v>
      </c>
      <c r="F102" s="110" t="s">
        <v>219</v>
      </c>
      <c r="G102" s="209">
        <v>1.3</v>
      </c>
      <c r="H102" s="209">
        <v>2</v>
      </c>
      <c r="I102" s="209">
        <v>2</v>
      </c>
      <c r="J102" s="209">
        <v>0</v>
      </c>
      <c r="K102" s="209">
        <v>0</v>
      </c>
      <c r="L102" s="209">
        <v>0</v>
      </c>
    </row>
    <row r="103" spans="1:12" s="4" customFormat="1" ht="109.5" customHeight="1">
      <c r="A103" s="17">
        <v>920</v>
      </c>
      <c r="B103" s="228" t="s">
        <v>319</v>
      </c>
      <c r="C103" s="220" t="s">
        <v>396</v>
      </c>
      <c r="D103" s="229" t="s">
        <v>319</v>
      </c>
      <c r="E103" s="223" t="s">
        <v>316</v>
      </c>
      <c r="F103" s="110" t="s">
        <v>219</v>
      </c>
      <c r="G103" s="331">
        <v>1</v>
      </c>
      <c r="H103" s="331">
        <v>1</v>
      </c>
      <c r="I103" s="331">
        <v>1</v>
      </c>
      <c r="J103" s="331">
        <v>0</v>
      </c>
      <c r="K103" s="331">
        <v>0</v>
      </c>
      <c r="L103" s="331">
        <v>0</v>
      </c>
    </row>
    <row r="104" spans="1:12" s="4" customFormat="1" ht="109.5" customHeight="1">
      <c r="A104" s="17">
        <v>920</v>
      </c>
      <c r="B104" s="228" t="s">
        <v>318</v>
      </c>
      <c r="C104" s="230" t="s">
        <v>397</v>
      </c>
      <c r="D104" s="229" t="s">
        <v>318</v>
      </c>
      <c r="E104" s="223" t="s">
        <v>316</v>
      </c>
      <c r="F104" s="110" t="s">
        <v>219</v>
      </c>
      <c r="G104" s="331">
        <v>0.2</v>
      </c>
      <c r="H104" s="331">
        <v>0.5</v>
      </c>
      <c r="I104" s="331">
        <v>5</v>
      </c>
      <c r="J104" s="331">
        <v>0</v>
      </c>
      <c r="K104" s="331">
        <v>0</v>
      </c>
      <c r="L104" s="331">
        <v>0</v>
      </c>
    </row>
    <row r="105" spans="1:12" s="4" customFormat="1" ht="105" customHeight="1">
      <c r="A105" s="17">
        <v>962</v>
      </c>
      <c r="B105" s="228" t="s">
        <v>434</v>
      </c>
      <c r="C105" s="230" t="s">
        <v>394</v>
      </c>
      <c r="D105" s="228" t="s">
        <v>434</v>
      </c>
      <c r="E105" s="223" t="s">
        <v>320</v>
      </c>
      <c r="F105" s="110" t="s">
        <v>219</v>
      </c>
      <c r="G105" s="331">
        <v>7.5</v>
      </c>
      <c r="H105" s="331">
        <v>0</v>
      </c>
      <c r="I105" s="331">
        <v>0</v>
      </c>
      <c r="J105" s="331">
        <v>0</v>
      </c>
      <c r="K105" s="331">
        <v>0</v>
      </c>
      <c r="L105" s="331">
        <v>0</v>
      </c>
    </row>
    <row r="106" spans="1:12" s="4" customFormat="1" ht="93.75" customHeight="1">
      <c r="A106" s="17">
        <v>962</v>
      </c>
      <c r="B106" s="228" t="s">
        <v>318</v>
      </c>
      <c r="C106" s="230" t="s">
        <v>395</v>
      </c>
      <c r="D106" s="229" t="s">
        <v>318</v>
      </c>
      <c r="E106" s="232" t="s">
        <v>320</v>
      </c>
      <c r="F106" s="225"/>
      <c r="G106" s="331">
        <v>0</v>
      </c>
      <c r="H106" s="331">
        <v>2</v>
      </c>
      <c r="I106" s="331">
        <v>2</v>
      </c>
      <c r="J106" s="331">
        <v>0</v>
      </c>
      <c r="K106" s="331">
        <v>0</v>
      </c>
      <c r="L106" s="331">
        <v>0</v>
      </c>
    </row>
    <row r="107" spans="1:12" s="4" customFormat="1" ht="105" customHeight="1">
      <c r="A107" s="17">
        <v>962</v>
      </c>
      <c r="B107" s="228" t="s">
        <v>319</v>
      </c>
      <c r="C107" s="230" t="s">
        <v>396</v>
      </c>
      <c r="D107" s="229" t="s">
        <v>319</v>
      </c>
      <c r="E107" s="232" t="s">
        <v>320</v>
      </c>
      <c r="F107" s="225"/>
      <c r="G107" s="331">
        <v>12.5</v>
      </c>
      <c r="H107" s="331">
        <v>10</v>
      </c>
      <c r="I107" s="331">
        <v>10</v>
      </c>
      <c r="J107" s="331">
        <v>5</v>
      </c>
      <c r="K107" s="331">
        <v>5</v>
      </c>
      <c r="L107" s="331">
        <v>5</v>
      </c>
    </row>
    <row r="108" spans="1:12" s="4" customFormat="1" ht="69" customHeight="1">
      <c r="A108" s="174"/>
      <c r="B108" s="233" t="s">
        <v>398</v>
      </c>
      <c r="C108" s="226" t="s">
        <v>391</v>
      </c>
      <c r="D108" s="233" t="s">
        <v>398</v>
      </c>
      <c r="E108" s="227"/>
      <c r="F108" s="166"/>
      <c r="G108" s="235">
        <f>G109+G110+G111+G112</f>
        <v>67.7</v>
      </c>
      <c r="H108" s="235">
        <f>H109+H110+H111+H112</f>
        <v>71</v>
      </c>
      <c r="I108" s="235">
        <f t="shared" ref="I108:L108" si="38">I109+I110+I111+I112</f>
        <v>78.5</v>
      </c>
      <c r="J108" s="235">
        <f t="shared" si="38"/>
        <v>65.5</v>
      </c>
      <c r="K108" s="235">
        <f t="shared" si="38"/>
        <v>65.5</v>
      </c>
      <c r="L108" s="235">
        <f t="shared" si="38"/>
        <v>65.5</v>
      </c>
    </row>
    <row r="109" spans="1:12" s="4" customFormat="1" ht="61.5" customHeight="1">
      <c r="A109" s="173">
        <v>920</v>
      </c>
      <c r="B109" s="234" t="s">
        <v>321</v>
      </c>
      <c r="C109" s="169" t="s">
        <v>323</v>
      </c>
      <c r="D109" s="234" t="s">
        <v>321</v>
      </c>
      <c r="E109" s="171" t="s">
        <v>316</v>
      </c>
      <c r="F109" s="110" t="s">
        <v>219</v>
      </c>
      <c r="G109" s="236">
        <v>4.5</v>
      </c>
      <c r="H109" s="236">
        <v>6.4</v>
      </c>
      <c r="I109" s="236">
        <v>7</v>
      </c>
      <c r="J109" s="236">
        <v>0</v>
      </c>
      <c r="K109" s="236">
        <v>0</v>
      </c>
      <c r="L109" s="236">
        <v>0</v>
      </c>
    </row>
    <row r="110" spans="1:12" s="4" customFormat="1" ht="94.5" customHeight="1">
      <c r="A110" s="173">
        <v>962</v>
      </c>
      <c r="B110" s="234" t="s">
        <v>399</v>
      </c>
      <c r="C110" s="169" t="s">
        <v>400</v>
      </c>
      <c r="D110" s="234" t="s">
        <v>399</v>
      </c>
      <c r="E110" s="171" t="s">
        <v>320</v>
      </c>
      <c r="F110" s="110" t="s">
        <v>219</v>
      </c>
      <c r="G110" s="236">
        <v>0.2</v>
      </c>
      <c r="H110" s="236">
        <v>0.6</v>
      </c>
      <c r="I110" s="236">
        <v>6</v>
      </c>
      <c r="J110" s="236">
        <v>0</v>
      </c>
      <c r="K110" s="236">
        <v>0</v>
      </c>
      <c r="L110" s="236">
        <v>0</v>
      </c>
    </row>
    <row r="111" spans="1:12" s="4" customFormat="1" ht="81.75" customHeight="1">
      <c r="A111" s="3">
        <v>962</v>
      </c>
      <c r="B111" s="234" t="s">
        <v>321</v>
      </c>
      <c r="C111" s="169" t="s">
        <v>401</v>
      </c>
      <c r="D111" s="234" t="s">
        <v>321</v>
      </c>
      <c r="E111" s="177" t="s">
        <v>320</v>
      </c>
      <c r="F111" s="110" t="s">
        <v>219</v>
      </c>
      <c r="G111" s="236">
        <v>8</v>
      </c>
      <c r="H111" s="236">
        <v>10.5</v>
      </c>
      <c r="I111" s="236">
        <v>10.5</v>
      </c>
      <c r="J111" s="236">
        <v>10.5</v>
      </c>
      <c r="K111" s="236">
        <v>10.5</v>
      </c>
      <c r="L111" s="236">
        <v>10.5</v>
      </c>
    </row>
    <row r="112" spans="1:12" s="4" customFormat="1" ht="83.25" customHeight="1">
      <c r="A112" s="3">
        <v>802</v>
      </c>
      <c r="B112" s="234" t="s">
        <v>322</v>
      </c>
      <c r="C112" s="169" t="s">
        <v>324</v>
      </c>
      <c r="D112" s="234" t="s">
        <v>322</v>
      </c>
      <c r="E112" s="52" t="s">
        <v>325</v>
      </c>
      <c r="F112" s="110" t="s">
        <v>219</v>
      </c>
      <c r="G112" s="236">
        <v>55</v>
      </c>
      <c r="H112" s="236">
        <v>53.5</v>
      </c>
      <c r="I112" s="236">
        <v>55</v>
      </c>
      <c r="J112" s="336">
        <v>55</v>
      </c>
      <c r="K112" s="336">
        <v>55</v>
      </c>
      <c r="L112" s="336">
        <v>55</v>
      </c>
    </row>
    <row r="113" spans="1:12" s="4" customFormat="1" ht="72" customHeight="1">
      <c r="A113" s="174"/>
      <c r="B113" s="222" t="s">
        <v>402</v>
      </c>
      <c r="C113" s="166"/>
      <c r="D113" s="222" t="s">
        <v>402</v>
      </c>
      <c r="E113" s="166"/>
      <c r="F113" s="166"/>
      <c r="G113" s="238">
        <f>G114+G115</f>
        <v>30.3</v>
      </c>
      <c r="H113" s="238">
        <f>H114+H115</f>
        <v>30.2</v>
      </c>
      <c r="I113" s="238">
        <f t="shared" ref="I113:L113" si="39">I114+I115</f>
        <v>32</v>
      </c>
      <c r="J113" s="238">
        <f t="shared" si="39"/>
        <v>21.4</v>
      </c>
      <c r="K113" s="238">
        <f t="shared" si="39"/>
        <v>20</v>
      </c>
      <c r="L113" s="238">
        <f t="shared" si="39"/>
        <v>20</v>
      </c>
    </row>
    <row r="114" spans="1:12" s="4" customFormat="1" ht="96" customHeight="1">
      <c r="A114" s="3">
        <v>962</v>
      </c>
      <c r="B114" s="237" t="s">
        <v>347</v>
      </c>
      <c r="C114" s="242" t="s">
        <v>403</v>
      </c>
      <c r="D114" s="237" t="s">
        <v>347</v>
      </c>
      <c r="E114" s="177" t="s">
        <v>320</v>
      </c>
      <c r="F114" s="110" t="s">
        <v>219</v>
      </c>
      <c r="G114" s="239">
        <v>0.3</v>
      </c>
      <c r="H114" s="332">
        <v>0.2</v>
      </c>
      <c r="I114" s="239">
        <v>2</v>
      </c>
      <c r="J114" s="239">
        <v>0</v>
      </c>
      <c r="K114" s="239">
        <v>0</v>
      </c>
      <c r="L114" s="239">
        <v>0</v>
      </c>
    </row>
    <row r="115" spans="1:12" s="4" customFormat="1" ht="85.5" customHeight="1">
      <c r="A115" s="3">
        <v>802</v>
      </c>
      <c r="B115" s="237" t="s">
        <v>348</v>
      </c>
      <c r="C115" s="242" t="s">
        <v>404</v>
      </c>
      <c r="D115" s="237" t="s">
        <v>348</v>
      </c>
      <c r="E115" s="52" t="s">
        <v>325</v>
      </c>
      <c r="F115" s="110" t="s">
        <v>219</v>
      </c>
      <c r="G115" s="18">
        <v>30</v>
      </c>
      <c r="H115" s="333">
        <v>30</v>
      </c>
      <c r="I115" s="209">
        <v>30</v>
      </c>
      <c r="J115" s="209">
        <v>21.4</v>
      </c>
      <c r="K115" s="209">
        <v>20</v>
      </c>
      <c r="L115" s="205">
        <v>20</v>
      </c>
    </row>
    <row r="116" spans="1:12" s="4" customFormat="1" ht="85.5" customHeight="1">
      <c r="A116" s="3"/>
      <c r="B116" s="222" t="s">
        <v>405</v>
      </c>
      <c r="C116" s="240"/>
      <c r="D116" s="275" t="s">
        <v>405</v>
      </c>
      <c r="E116" s="241"/>
      <c r="F116" s="225"/>
      <c r="G116" s="231">
        <f>G117</f>
        <v>0</v>
      </c>
      <c r="H116" s="331">
        <f>H117</f>
        <v>0.5</v>
      </c>
      <c r="I116" s="331">
        <f t="shared" ref="I116:L116" si="40">I117</f>
        <v>0.5</v>
      </c>
      <c r="J116" s="331">
        <f t="shared" si="40"/>
        <v>0</v>
      </c>
      <c r="K116" s="331">
        <f t="shared" si="40"/>
        <v>0</v>
      </c>
      <c r="L116" s="331">
        <f t="shared" si="40"/>
        <v>0</v>
      </c>
    </row>
    <row r="117" spans="1:12" s="4" customFormat="1" ht="106.5" customHeight="1">
      <c r="A117" s="3">
        <v>962</v>
      </c>
      <c r="B117" s="243" t="s">
        <v>406</v>
      </c>
      <c r="C117" s="224" t="s">
        <v>407</v>
      </c>
      <c r="D117" s="243" t="s">
        <v>406</v>
      </c>
      <c r="E117" s="177" t="s">
        <v>320</v>
      </c>
      <c r="F117" s="225"/>
      <c r="G117" s="231">
        <v>0</v>
      </c>
      <c r="H117" s="331">
        <v>0.5</v>
      </c>
      <c r="I117" s="331">
        <v>0.5</v>
      </c>
      <c r="J117" s="331">
        <v>0</v>
      </c>
      <c r="K117" s="331">
        <v>0</v>
      </c>
      <c r="L117" s="334">
        <v>0</v>
      </c>
    </row>
    <row r="118" spans="1:12" s="4" customFormat="1" ht="86.25" customHeight="1">
      <c r="A118" s="3"/>
      <c r="B118" s="221" t="s">
        <v>408</v>
      </c>
      <c r="C118" s="244" t="s">
        <v>410</v>
      </c>
      <c r="D118" s="221" t="s">
        <v>408</v>
      </c>
      <c r="E118" s="166"/>
      <c r="F118" s="166"/>
      <c r="G118" s="245">
        <f t="shared" ref="G118:L118" si="41">G119+G120</f>
        <v>0.4</v>
      </c>
      <c r="H118" s="245">
        <f t="shared" si="41"/>
        <v>1.2</v>
      </c>
      <c r="I118" s="245">
        <f t="shared" si="41"/>
        <v>1.6</v>
      </c>
      <c r="J118" s="245">
        <f t="shared" si="41"/>
        <v>0</v>
      </c>
      <c r="K118" s="245">
        <f t="shared" si="41"/>
        <v>0</v>
      </c>
      <c r="L118" s="245">
        <f t="shared" si="41"/>
        <v>0</v>
      </c>
    </row>
    <row r="119" spans="1:12" s="4" customFormat="1" ht="82.9" customHeight="1">
      <c r="A119" s="3">
        <v>962</v>
      </c>
      <c r="B119" s="175" t="s">
        <v>326</v>
      </c>
      <c r="C119" s="178" t="s">
        <v>327</v>
      </c>
      <c r="D119" s="175" t="s">
        <v>326</v>
      </c>
      <c r="E119" s="177" t="s">
        <v>320</v>
      </c>
      <c r="F119" s="110" t="s">
        <v>219</v>
      </c>
      <c r="G119" s="26">
        <v>0</v>
      </c>
      <c r="H119" s="205">
        <v>1.2</v>
      </c>
      <c r="I119" s="205">
        <v>1.2</v>
      </c>
      <c r="J119" s="205">
        <v>0</v>
      </c>
      <c r="K119" s="205">
        <v>0</v>
      </c>
      <c r="L119" s="205">
        <v>0</v>
      </c>
    </row>
    <row r="120" spans="1:12" s="4" customFormat="1" ht="82.9" customHeight="1">
      <c r="A120" s="3">
        <v>962</v>
      </c>
      <c r="B120" s="175" t="s">
        <v>326</v>
      </c>
      <c r="C120" s="178" t="s">
        <v>409</v>
      </c>
      <c r="D120" s="175" t="s">
        <v>326</v>
      </c>
      <c r="E120" s="177" t="s">
        <v>320</v>
      </c>
      <c r="F120" s="110" t="s">
        <v>219</v>
      </c>
      <c r="G120" s="26">
        <v>0.4</v>
      </c>
      <c r="H120" s="205">
        <v>0</v>
      </c>
      <c r="I120" s="205">
        <v>0.4</v>
      </c>
      <c r="J120" s="205">
        <v>0</v>
      </c>
      <c r="K120" s="205">
        <v>0</v>
      </c>
      <c r="L120" s="205">
        <v>0</v>
      </c>
    </row>
    <row r="121" spans="1:12" s="4" customFormat="1" ht="68.25" customHeight="1">
      <c r="A121" s="3"/>
      <c r="B121" s="221" t="s">
        <v>411</v>
      </c>
      <c r="C121" s="244" t="s">
        <v>416</v>
      </c>
      <c r="D121" s="221" t="s">
        <v>411</v>
      </c>
      <c r="E121" s="166"/>
      <c r="F121" s="166"/>
      <c r="G121" s="245">
        <f>G122+G123+G124+G125+G126+G127+G128+G129</f>
        <v>15.6</v>
      </c>
      <c r="H121" s="245">
        <f>H122+H123+H124+H125+H126+H127+H128+H129</f>
        <v>19.7</v>
      </c>
      <c r="I121" s="245">
        <f t="shared" ref="I121:L121" si="42">I128+I129</f>
        <v>6.3</v>
      </c>
      <c r="J121" s="245">
        <f t="shared" si="42"/>
        <v>0</v>
      </c>
      <c r="K121" s="245">
        <f t="shared" si="42"/>
        <v>0</v>
      </c>
      <c r="L121" s="245">
        <f t="shared" si="42"/>
        <v>0</v>
      </c>
    </row>
    <row r="122" spans="1:12" s="4" customFormat="1" ht="111" customHeight="1">
      <c r="A122" s="3">
        <v>920</v>
      </c>
      <c r="B122" s="247" t="s">
        <v>412</v>
      </c>
      <c r="C122" s="178" t="s">
        <v>417</v>
      </c>
      <c r="D122" s="246" t="s">
        <v>412</v>
      </c>
      <c r="E122" s="232" t="s">
        <v>316</v>
      </c>
      <c r="F122" s="110" t="s">
        <v>219</v>
      </c>
      <c r="G122" s="262">
        <v>0</v>
      </c>
      <c r="H122" s="251">
        <v>1.5</v>
      </c>
      <c r="I122" s="262">
        <v>1.5</v>
      </c>
      <c r="J122" s="262">
        <v>0</v>
      </c>
      <c r="K122" s="262">
        <v>0</v>
      </c>
      <c r="L122" s="262">
        <v>0</v>
      </c>
    </row>
    <row r="123" spans="1:12" s="4" customFormat="1" ht="82.9" customHeight="1">
      <c r="A123" s="3">
        <v>931</v>
      </c>
      <c r="B123" s="247" t="s">
        <v>329</v>
      </c>
      <c r="C123" s="178" t="s">
        <v>331</v>
      </c>
      <c r="D123" s="246" t="s">
        <v>329</v>
      </c>
      <c r="E123" s="184" t="s">
        <v>342</v>
      </c>
      <c r="F123" s="110" t="s">
        <v>219</v>
      </c>
      <c r="G123" s="262">
        <v>0</v>
      </c>
      <c r="H123" s="251">
        <v>-1.5</v>
      </c>
      <c r="I123" s="262">
        <v>-1.5</v>
      </c>
      <c r="J123" s="262">
        <v>0</v>
      </c>
      <c r="K123" s="262">
        <v>0</v>
      </c>
      <c r="L123" s="262">
        <v>0</v>
      </c>
    </row>
    <row r="124" spans="1:12" s="4" customFormat="1" ht="82.9" customHeight="1">
      <c r="A124" s="3">
        <v>962</v>
      </c>
      <c r="B124" s="247" t="s">
        <v>328</v>
      </c>
      <c r="C124" s="178" t="s">
        <v>330</v>
      </c>
      <c r="D124" s="246" t="s">
        <v>328</v>
      </c>
      <c r="E124" s="177" t="s">
        <v>320</v>
      </c>
      <c r="F124" s="110" t="s">
        <v>219</v>
      </c>
      <c r="G124" s="262">
        <v>1.6</v>
      </c>
      <c r="H124" s="251">
        <v>1.8</v>
      </c>
      <c r="I124" s="262">
        <v>2</v>
      </c>
      <c r="J124" s="262">
        <v>0</v>
      </c>
      <c r="K124" s="262">
        <v>0</v>
      </c>
      <c r="L124" s="262">
        <v>0</v>
      </c>
    </row>
    <row r="125" spans="1:12" s="4" customFormat="1" ht="82.9" customHeight="1">
      <c r="A125" s="3">
        <v>962</v>
      </c>
      <c r="B125" s="247" t="s">
        <v>413</v>
      </c>
      <c r="C125" s="178" t="s">
        <v>418</v>
      </c>
      <c r="D125" s="246" t="s">
        <v>413</v>
      </c>
      <c r="E125" s="177" t="s">
        <v>320</v>
      </c>
      <c r="F125" s="110" t="s">
        <v>219</v>
      </c>
      <c r="G125" s="262">
        <v>0</v>
      </c>
      <c r="H125" s="251">
        <v>1.6</v>
      </c>
      <c r="I125" s="262">
        <v>2</v>
      </c>
      <c r="J125" s="262">
        <v>0</v>
      </c>
      <c r="K125" s="262">
        <v>0</v>
      </c>
      <c r="L125" s="262">
        <v>0</v>
      </c>
    </row>
    <row r="126" spans="1:12" s="4" customFormat="1" ht="126.75" customHeight="1">
      <c r="A126" s="3">
        <v>962</v>
      </c>
      <c r="B126" s="247" t="s">
        <v>414</v>
      </c>
      <c r="C126" s="178" t="s">
        <v>419</v>
      </c>
      <c r="D126" s="246" t="s">
        <v>414</v>
      </c>
      <c r="E126" s="177" t="s">
        <v>320</v>
      </c>
      <c r="F126" s="110" t="s">
        <v>219</v>
      </c>
      <c r="G126" s="262">
        <v>0</v>
      </c>
      <c r="H126" s="251">
        <v>0</v>
      </c>
      <c r="I126" s="262">
        <v>10</v>
      </c>
      <c r="J126" s="262">
        <v>5</v>
      </c>
      <c r="K126" s="262">
        <v>4.5</v>
      </c>
      <c r="L126" s="262">
        <v>4.5</v>
      </c>
    </row>
    <row r="127" spans="1:12" s="4" customFormat="1" ht="135" customHeight="1">
      <c r="A127" s="3">
        <v>962</v>
      </c>
      <c r="B127" s="247" t="s">
        <v>415</v>
      </c>
      <c r="C127" s="178" t="s">
        <v>420</v>
      </c>
      <c r="D127" s="246" t="s">
        <v>415</v>
      </c>
      <c r="E127" s="177" t="s">
        <v>320</v>
      </c>
      <c r="F127" s="110" t="s">
        <v>219</v>
      </c>
      <c r="G127" s="262">
        <v>14</v>
      </c>
      <c r="H127" s="251">
        <v>10</v>
      </c>
      <c r="I127" s="262">
        <v>10</v>
      </c>
      <c r="J127" s="262">
        <v>5</v>
      </c>
      <c r="K127" s="262">
        <v>5</v>
      </c>
      <c r="L127" s="262">
        <v>5</v>
      </c>
    </row>
    <row r="128" spans="1:12" s="4" customFormat="1" ht="108.75" customHeight="1">
      <c r="A128" s="3">
        <v>962</v>
      </c>
      <c r="B128" s="247" t="s">
        <v>328</v>
      </c>
      <c r="C128" s="178" t="s">
        <v>421</v>
      </c>
      <c r="D128" s="246" t="s">
        <v>328</v>
      </c>
      <c r="E128" s="177" t="s">
        <v>320</v>
      </c>
      <c r="F128" s="110" t="s">
        <v>219</v>
      </c>
      <c r="G128" s="26">
        <v>0</v>
      </c>
      <c r="H128" s="335">
        <v>2.5</v>
      </c>
      <c r="I128" s="205">
        <v>2.5</v>
      </c>
      <c r="J128" s="205">
        <v>0</v>
      </c>
      <c r="K128" s="205">
        <v>0</v>
      </c>
      <c r="L128" s="205">
        <v>0</v>
      </c>
    </row>
    <row r="129" spans="1:12" s="4" customFormat="1" ht="93.75" customHeight="1">
      <c r="A129" s="3">
        <v>962</v>
      </c>
      <c r="B129" s="247" t="s">
        <v>329</v>
      </c>
      <c r="C129" s="178" t="s">
        <v>331</v>
      </c>
      <c r="D129" s="246" t="s">
        <v>329</v>
      </c>
      <c r="E129" s="177" t="s">
        <v>320</v>
      </c>
      <c r="F129" s="110" t="s">
        <v>219</v>
      </c>
      <c r="G129" s="252">
        <v>0</v>
      </c>
      <c r="H129" s="335">
        <v>3.8</v>
      </c>
      <c r="I129" s="335">
        <v>3.8</v>
      </c>
      <c r="J129" s="335">
        <v>0</v>
      </c>
      <c r="K129" s="335">
        <v>0</v>
      </c>
      <c r="L129" s="335">
        <v>0</v>
      </c>
    </row>
    <row r="130" spans="1:12" s="4" customFormat="1" ht="96.75" customHeight="1">
      <c r="A130" s="3"/>
      <c r="B130" s="176" t="s">
        <v>466</v>
      </c>
      <c r="C130" s="166"/>
      <c r="D130" s="176" t="s">
        <v>466</v>
      </c>
      <c r="E130" s="166"/>
      <c r="F130" s="166"/>
      <c r="G130" s="245">
        <f>G131+G132+G133+G134+G135+G136</f>
        <v>6.8</v>
      </c>
      <c r="H130" s="245">
        <f>H131+H132+H133+H134+H135+H136</f>
        <v>17.899999999999999</v>
      </c>
      <c r="I130" s="245">
        <f>I131+I132+I133+I134+I135+I136</f>
        <v>17.700000000000003</v>
      </c>
      <c r="J130" s="245">
        <f t="shared" ref="J130:L130" si="43">J131+J132+J133+J134+J135+J136</f>
        <v>1.5</v>
      </c>
      <c r="K130" s="245">
        <f t="shared" si="43"/>
        <v>10.5</v>
      </c>
      <c r="L130" s="245">
        <f t="shared" si="43"/>
        <v>10.5</v>
      </c>
    </row>
    <row r="131" spans="1:12" s="4" customFormat="1" ht="65.25" customHeight="1">
      <c r="A131" s="3">
        <v>920</v>
      </c>
      <c r="B131" s="250" t="s">
        <v>332</v>
      </c>
      <c r="C131" s="178" t="s">
        <v>334</v>
      </c>
      <c r="D131" s="250" t="s">
        <v>332</v>
      </c>
      <c r="E131" s="171" t="s">
        <v>316</v>
      </c>
      <c r="F131" s="110" t="s">
        <v>219</v>
      </c>
      <c r="G131" s="209">
        <v>6.3</v>
      </c>
      <c r="H131" s="209">
        <v>7.2</v>
      </c>
      <c r="I131" s="209">
        <v>7</v>
      </c>
      <c r="J131" s="209">
        <v>0</v>
      </c>
      <c r="K131" s="209">
        <v>6</v>
      </c>
      <c r="L131" s="209">
        <v>6</v>
      </c>
    </row>
    <row r="132" spans="1:12" s="4" customFormat="1" ht="81.75" customHeight="1">
      <c r="A132" s="3">
        <v>920</v>
      </c>
      <c r="B132" s="250" t="s">
        <v>333</v>
      </c>
      <c r="C132" s="178" t="s">
        <v>335</v>
      </c>
      <c r="D132" s="250" t="s">
        <v>333</v>
      </c>
      <c r="E132" s="171" t="s">
        <v>316</v>
      </c>
      <c r="F132" s="110" t="s">
        <v>219</v>
      </c>
      <c r="G132" s="205">
        <v>0</v>
      </c>
      <c r="H132" s="205">
        <v>0.3</v>
      </c>
      <c r="I132" s="205">
        <v>0.3</v>
      </c>
      <c r="J132" s="205">
        <v>0</v>
      </c>
      <c r="K132" s="205">
        <v>0</v>
      </c>
      <c r="L132" s="205">
        <v>0</v>
      </c>
    </row>
    <row r="133" spans="1:12" s="4" customFormat="1" ht="130.5" customHeight="1">
      <c r="A133" s="3">
        <v>962</v>
      </c>
      <c r="B133" s="250" t="s">
        <v>422</v>
      </c>
      <c r="C133" s="178" t="s">
        <v>423</v>
      </c>
      <c r="D133" s="250" t="s">
        <v>422</v>
      </c>
      <c r="E133" s="177" t="s">
        <v>320</v>
      </c>
      <c r="F133" s="110" t="s">
        <v>219</v>
      </c>
      <c r="G133" s="205">
        <v>0</v>
      </c>
      <c r="H133" s="205">
        <v>5</v>
      </c>
      <c r="I133" s="205">
        <v>5</v>
      </c>
      <c r="J133" s="205">
        <v>0</v>
      </c>
      <c r="K133" s="205">
        <v>0</v>
      </c>
      <c r="L133" s="205">
        <v>0</v>
      </c>
    </row>
    <row r="134" spans="1:12" s="4" customFormat="1" ht="96.75" customHeight="1">
      <c r="A134" s="3">
        <v>962</v>
      </c>
      <c r="B134" s="250" t="s">
        <v>333</v>
      </c>
      <c r="C134" s="178" t="s">
        <v>424</v>
      </c>
      <c r="D134" s="250" t="s">
        <v>333</v>
      </c>
      <c r="E134" s="177" t="s">
        <v>320</v>
      </c>
      <c r="F134" s="110" t="s">
        <v>219</v>
      </c>
      <c r="G134" s="205">
        <v>0</v>
      </c>
      <c r="H134" s="205">
        <v>0</v>
      </c>
      <c r="I134" s="205">
        <v>0</v>
      </c>
      <c r="J134" s="205">
        <v>0</v>
      </c>
      <c r="K134" s="205">
        <v>0</v>
      </c>
      <c r="L134" s="205">
        <v>0</v>
      </c>
    </row>
    <row r="135" spans="1:12" s="4" customFormat="1" ht="129.75" customHeight="1">
      <c r="A135" s="3">
        <v>962</v>
      </c>
      <c r="B135" s="250" t="s">
        <v>332</v>
      </c>
      <c r="C135" s="178" t="s">
        <v>425</v>
      </c>
      <c r="D135" s="250" t="s">
        <v>332</v>
      </c>
      <c r="E135" s="177" t="s">
        <v>320</v>
      </c>
      <c r="F135" s="110" t="s">
        <v>219</v>
      </c>
      <c r="G135" s="205">
        <v>0.5</v>
      </c>
      <c r="H135" s="205">
        <v>1.9</v>
      </c>
      <c r="I135" s="205">
        <v>1.9</v>
      </c>
      <c r="J135" s="205">
        <v>1.5</v>
      </c>
      <c r="K135" s="205">
        <v>1.5</v>
      </c>
      <c r="L135" s="205">
        <v>1.5</v>
      </c>
    </row>
    <row r="136" spans="1:12" s="4" customFormat="1" ht="69" customHeight="1">
      <c r="A136" s="3">
        <v>962</v>
      </c>
      <c r="B136" s="250" t="s">
        <v>333</v>
      </c>
      <c r="C136" s="178" t="s">
        <v>335</v>
      </c>
      <c r="D136" s="250" t="s">
        <v>333</v>
      </c>
      <c r="E136" s="177" t="s">
        <v>320</v>
      </c>
      <c r="F136" s="110" t="s">
        <v>219</v>
      </c>
      <c r="G136" s="334">
        <v>0</v>
      </c>
      <c r="H136" s="334">
        <v>3.5</v>
      </c>
      <c r="I136" s="334">
        <v>3.5</v>
      </c>
      <c r="J136" s="334">
        <v>0</v>
      </c>
      <c r="K136" s="334">
        <v>3</v>
      </c>
      <c r="L136" s="334">
        <v>3</v>
      </c>
    </row>
    <row r="137" spans="1:12" s="4" customFormat="1" ht="138" customHeight="1">
      <c r="A137" s="3"/>
      <c r="B137" s="221" t="s">
        <v>426</v>
      </c>
      <c r="C137" s="244" t="s">
        <v>427</v>
      </c>
      <c r="D137" s="255" t="s">
        <v>426</v>
      </c>
      <c r="E137" s="249"/>
      <c r="F137" s="225"/>
      <c r="G137" s="334">
        <f>G138</f>
        <v>0</v>
      </c>
      <c r="H137" s="334">
        <f>H138</f>
        <v>15</v>
      </c>
      <c r="I137" s="334">
        <f t="shared" ref="I137:L137" si="44">I138</f>
        <v>15</v>
      </c>
      <c r="J137" s="334">
        <f t="shared" si="44"/>
        <v>8.5</v>
      </c>
      <c r="K137" s="334">
        <f t="shared" si="44"/>
        <v>0</v>
      </c>
      <c r="L137" s="334">
        <f t="shared" si="44"/>
        <v>0</v>
      </c>
    </row>
    <row r="138" spans="1:12" s="4" customFormat="1" ht="125.25" customHeight="1">
      <c r="A138" s="3">
        <v>962</v>
      </c>
      <c r="B138" s="254" t="s">
        <v>428</v>
      </c>
      <c r="C138" s="248" t="s">
        <v>427</v>
      </c>
      <c r="D138" s="253" t="s">
        <v>428</v>
      </c>
      <c r="E138" s="177" t="s">
        <v>320</v>
      </c>
      <c r="F138" s="110" t="s">
        <v>219</v>
      </c>
      <c r="G138" s="334">
        <v>0</v>
      </c>
      <c r="H138" s="334">
        <v>15</v>
      </c>
      <c r="I138" s="334">
        <v>15</v>
      </c>
      <c r="J138" s="334">
        <v>8.5</v>
      </c>
      <c r="K138" s="334">
        <v>0</v>
      </c>
      <c r="L138" s="334">
        <v>0</v>
      </c>
    </row>
    <row r="139" spans="1:12" s="4" customFormat="1" ht="132.75" customHeight="1">
      <c r="A139" s="3"/>
      <c r="B139" s="221" t="s">
        <v>429</v>
      </c>
      <c r="C139" s="244" t="s">
        <v>430</v>
      </c>
      <c r="D139" s="221" t="s">
        <v>429</v>
      </c>
      <c r="E139" s="177"/>
      <c r="F139" s="225"/>
      <c r="G139" s="334">
        <f>G140+G141</f>
        <v>647.1</v>
      </c>
      <c r="H139" s="334">
        <f t="shared" ref="H139:L139" si="45">H140+H141</f>
        <v>496.7</v>
      </c>
      <c r="I139" s="334">
        <f t="shared" si="45"/>
        <v>1655</v>
      </c>
      <c r="J139" s="334">
        <f t="shared" si="45"/>
        <v>670</v>
      </c>
      <c r="K139" s="334">
        <f t="shared" si="45"/>
        <v>890</v>
      </c>
      <c r="L139" s="334">
        <f t="shared" si="45"/>
        <v>800</v>
      </c>
    </row>
    <row r="140" spans="1:12" s="4" customFormat="1" ht="78.75" customHeight="1">
      <c r="A140" s="3">
        <v>800</v>
      </c>
      <c r="B140" s="257" t="s">
        <v>336</v>
      </c>
      <c r="C140" s="248" t="s">
        <v>337</v>
      </c>
      <c r="D140" s="256" t="s">
        <v>336</v>
      </c>
      <c r="E140" s="14" t="s">
        <v>32</v>
      </c>
      <c r="F140" s="225"/>
      <c r="G140" s="334">
        <v>646.6</v>
      </c>
      <c r="H140" s="334">
        <v>496.7</v>
      </c>
      <c r="I140" s="334">
        <v>1655</v>
      </c>
      <c r="J140" s="334">
        <v>670</v>
      </c>
      <c r="K140" s="334">
        <v>890</v>
      </c>
      <c r="L140" s="334">
        <v>800</v>
      </c>
    </row>
    <row r="141" spans="1:12" s="4" customFormat="1" ht="78.75" customHeight="1">
      <c r="A141" s="3">
        <v>802</v>
      </c>
      <c r="B141" s="257" t="s">
        <v>336</v>
      </c>
      <c r="C141" s="248" t="s">
        <v>337</v>
      </c>
      <c r="D141" s="256" t="s">
        <v>336</v>
      </c>
      <c r="E141" s="52" t="s">
        <v>325</v>
      </c>
      <c r="F141" s="225"/>
      <c r="G141" s="334">
        <v>0.5</v>
      </c>
      <c r="H141" s="334">
        <v>0</v>
      </c>
      <c r="I141" s="334">
        <v>0</v>
      </c>
      <c r="J141" s="334">
        <v>0</v>
      </c>
      <c r="K141" s="334">
        <v>0</v>
      </c>
      <c r="L141" s="334">
        <v>0</v>
      </c>
    </row>
    <row r="142" spans="1:12" s="4" customFormat="1" ht="51.75" customHeight="1">
      <c r="A142" s="3">
        <v>48</v>
      </c>
      <c r="B142" s="176" t="s">
        <v>431</v>
      </c>
      <c r="C142" s="166"/>
      <c r="D142" s="176" t="s">
        <v>431</v>
      </c>
      <c r="E142" s="166"/>
      <c r="F142" s="166"/>
      <c r="G142" s="245">
        <f t="shared" ref="G142:L142" si="46">G143</f>
        <v>238.1</v>
      </c>
      <c r="H142" s="245">
        <f t="shared" si="46"/>
        <v>130.19999999999999</v>
      </c>
      <c r="I142" s="245">
        <f t="shared" si="46"/>
        <v>243</v>
      </c>
      <c r="J142" s="245">
        <f t="shared" si="46"/>
        <v>0</v>
      </c>
      <c r="K142" s="245">
        <f t="shared" si="46"/>
        <v>0</v>
      </c>
      <c r="L142" s="245">
        <f t="shared" si="46"/>
        <v>0</v>
      </c>
    </row>
    <row r="143" spans="1:12" s="4" customFormat="1" ht="100.5" customHeight="1" thickBot="1">
      <c r="A143" s="3"/>
      <c r="B143" s="221" t="s">
        <v>432</v>
      </c>
      <c r="C143" s="166"/>
      <c r="D143" s="221" t="s">
        <v>432</v>
      </c>
      <c r="E143" s="166"/>
      <c r="F143" s="166"/>
      <c r="G143" s="245">
        <f>G144+G145+G146+G147+G148+G149+G150</f>
        <v>238.1</v>
      </c>
      <c r="H143" s="245">
        <f>H144+H145+H146+H147+H148+H149+H150</f>
        <v>130.19999999999999</v>
      </c>
      <c r="I143" s="245">
        <f t="shared" ref="I143:L143" si="47">I144+I145+I146+I147+I148+I149+I150</f>
        <v>243</v>
      </c>
      <c r="J143" s="245">
        <f t="shared" si="47"/>
        <v>0</v>
      </c>
      <c r="K143" s="245">
        <f t="shared" si="47"/>
        <v>0</v>
      </c>
      <c r="L143" s="245">
        <f t="shared" si="47"/>
        <v>0</v>
      </c>
    </row>
    <row r="144" spans="1:12" s="4" customFormat="1" ht="65.25" customHeight="1">
      <c r="A144" s="3">
        <v>48</v>
      </c>
      <c r="B144" s="175" t="s">
        <v>338</v>
      </c>
      <c r="C144" s="178" t="s">
        <v>435</v>
      </c>
      <c r="D144" s="175" t="s">
        <v>338</v>
      </c>
      <c r="E144" s="180" t="s">
        <v>126</v>
      </c>
      <c r="F144" s="110" t="s">
        <v>219</v>
      </c>
      <c r="G144" s="296">
        <v>56.2</v>
      </c>
      <c r="H144" s="296">
        <v>57.5</v>
      </c>
      <c r="I144" s="296">
        <v>57</v>
      </c>
      <c r="J144" s="296">
        <v>0</v>
      </c>
      <c r="K144" s="296">
        <v>0</v>
      </c>
      <c r="L144" s="296">
        <v>0</v>
      </c>
    </row>
    <row r="145" spans="1:12" s="4" customFormat="1" ht="65.25" customHeight="1">
      <c r="A145" s="3">
        <v>188</v>
      </c>
      <c r="B145" s="175" t="s">
        <v>338</v>
      </c>
      <c r="C145" s="178" t="s">
        <v>341</v>
      </c>
      <c r="D145" s="175" t="s">
        <v>338</v>
      </c>
      <c r="E145" s="181" t="s">
        <v>344</v>
      </c>
      <c r="F145" s="110" t="s">
        <v>219</v>
      </c>
      <c r="G145" s="335">
        <v>12</v>
      </c>
      <c r="H145" s="335">
        <v>42.1</v>
      </c>
      <c r="I145" s="335">
        <v>52</v>
      </c>
      <c r="J145" s="296">
        <v>0</v>
      </c>
      <c r="K145" s="296">
        <v>0</v>
      </c>
      <c r="L145" s="296">
        <v>0</v>
      </c>
    </row>
    <row r="146" spans="1:12" s="4" customFormat="1" ht="65.25" customHeight="1">
      <c r="A146" s="3">
        <v>800</v>
      </c>
      <c r="B146" s="175" t="s">
        <v>338</v>
      </c>
      <c r="C146" s="178" t="s">
        <v>341</v>
      </c>
      <c r="D146" s="175" t="s">
        <v>338</v>
      </c>
      <c r="E146" s="14" t="s">
        <v>32</v>
      </c>
      <c r="F146" s="110" t="s">
        <v>219</v>
      </c>
      <c r="G146" s="335">
        <v>31.7</v>
      </c>
      <c r="H146" s="335">
        <v>35</v>
      </c>
      <c r="I146" s="335">
        <v>35</v>
      </c>
      <c r="J146" s="296">
        <v>0</v>
      </c>
      <c r="K146" s="296">
        <v>0</v>
      </c>
      <c r="L146" s="296">
        <v>0</v>
      </c>
    </row>
    <row r="147" spans="1:12" s="4" customFormat="1" ht="65.25" customHeight="1">
      <c r="A147" s="3">
        <v>802</v>
      </c>
      <c r="B147" s="175" t="s">
        <v>338</v>
      </c>
      <c r="C147" s="178" t="s">
        <v>341</v>
      </c>
      <c r="D147" s="175" t="s">
        <v>338</v>
      </c>
      <c r="E147" s="97" t="s">
        <v>325</v>
      </c>
      <c r="F147" s="110" t="s">
        <v>219</v>
      </c>
      <c r="G147" s="335">
        <v>0.3</v>
      </c>
      <c r="H147" s="335">
        <v>3.9</v>
      </c>
      <c r="I147" s="335">
        <v>1</v>
      </c>
      <c r="J147" s="296">
        <v>0</v>
      </c>
      <c r="K147" s="296">
        <v>0</v>
      </c>
      <c r="L147" s="296">
        <v>0</v>
      </c>
    </row>
    <row r="148" spans="1:12" s="4" customFormat="1" ht="65.25" customHeight="1">
      <c r="A148" s="3">
        <v>931</v>
      </c>
      <c r="B148" s="175" t="s">
        <v>338</v>
      </c>
      <c r="C148" s="178" t="s">
        <v>341</v>
      </c>
      <c r="D148" s="175" t="s">
        <v>338</v>
      </c>
      <c r="E148" s="184" t="s">
        <v>342</v>
      </c>
      <c r="F148" s="110" t="s">
        <v>219</v>
      </c>
      <c r="G148" s="335">
        <v>136</v>
      </c>
      <c r="H148" s="335">
        <v>230.2</v>
      </c>
      <c r="I148" s="335">
        <v>330</v>
      </c>
      <c r="J148" s="296">
        <v>0</v>
      </c>
      <c r="K148" s="296">
        <v>0</v>
      </c>
      <c r="L148" s="296">
        <v>0</v>
      </c>
    </row>
    <row r="149" spans="1:12" s="4" customFormat="1" ht="65.25" customHeight="1">
      <c r="A149" s="3">
        <v>938</v>
      </c>
      <c r="B149" s="175" t="s">
        <v>338</v>
      </c>
      <c r="C149" s="178" t="s">
        <v>341</v>
      </c>
      <c r="D149" s="175" t="s">
        <v>338</v>
      </c>
      <c r="E149" s="179" t="s">
        <v>343</v>
      </c>
      <c r="F149" s="110" t="s">
        <v>219</v>
      </c>
      <c r="G149" s="335">
        <v>0</v>
      </c>
      <c r="H149" s="335">
        <v>-240</v>
      </c>
      <c r="I149" s="335">
        <v>-240</v>
      </c>
      <c r="J149" s="296">
        <v>0</v>
      </c>
      <c r="K149" s="296">
        <v>0</v>
      </c>
      <c r="L149" s="296">
        <v>0</v>
      </c>
    </row>
    <row r="150" spans="1:12" s="4" customFormat="1" ht="81" customHeight="1">
      <c r="A150" s="3">
        <v>182</v>
      </c>
      <c r="B150" s="175" t="s">
        <v>339</v>
      </c>
      <c r="C150" s="178" t="s">
        <v>340</v>
      </c>
      <c r="D150" s="175" t="s">
        <v>339</v>
      </c>
      <c r="E150" s="181" t="s">
        <v>116</v>
      </c>
      <c r="F150" s="110" t="s">
        <v>219</v>
      </c>
      <c r="G150" s="335">
        <v>1.9</v>
      </c>
      <c r="H150" s="335">
        <v>1.5</v>
      </c>
      <c r="I150" s="335">
        <v>8</v>
      </c>
      <c r="J150" s="296">
        <v>0</v>
      </c>
      <c r="K150" s="296">
        <v>0</v>
      </c>
      <c r="L150" s="296">
        <v>0</v>
      </c>
    </row>
    <row r="151" spans="1:12" s="4" customFormat="1" ht="55.5" customHeight="1" thickBot="1">
      <c r="A151" s="3"/>
      <c r="B151" s="176" t="s">
        <v>433</v>
      </c>
      <c r="C151" s="166"/>
      <c r="D151" s="176" t="s">
        <v>433</v>
      </c>
      <c r="E151" s="166"/>
      <c r="F151" s="166"/>
      <c r="G151" s="245">
        <f>G152+G153+G154+G155</f>
        <v>769.5</v>
      </c>
      <c r="H151" s="245">
        <f>H152+H153+H154+H155</f>
        <v>1071</v>
      </c>
      <c r="I151" s="245">
        <f t="shared" ref="I151:L151" si="48">I152+I153+I154+I155</f>
        <v>1206.8</v>
      </c>
      <c r="J151" s="245">
        <f t="shared" si="48"/>
        <v>1029.5</v>
      </c>
      <c r="K151" s="245">
        <f t="shared" si="48"/>
        <v>1809</v>
      </c>
      <c r="L151" s="245">
        <f t="shared" si="48"/>
        <v>1899</v>
      </c>
    </row>
    <row r="152" spans="1:12" s="4" customFormat="1" ht="86.25" customHeight="1">
      <c r="A152" s="3">
        <v>48</v>
      </c>
      <c r="B152" s="175" t="s">
        <v>345</v>
      </c>
      <c r="C152" s="178" t="s">
        <v>346</v>
      </c>
      <c r="D152" s="175" t="s">
        <v>345</v>
      </c>
      <c r="E152" s="180" t="s">
        <v>126</v>
      </c>
      <c r="F152" s="110" t="s">
        <v>219</v>
      </c>
      <c r="G152" s="335">
        <v>37</v>
      </c>
      <c r="H152" s="335">
        <v>27</v>
      </c>
      <c r="I152" s="335">
        <v>122</v>
      </c>
      <c r="J152" s="335">
        <v>40</v>
      </c>
      <c r="K152" s="335">
        <v>45</v>
      </c>
      <c r="L152" s="335">
        <v>50</v>
      </c>
    </row>
    <row r="153" spans="1:12" s="4" customFormat="1" ht="117.75" customHeight="1" thickBot="1">
      <c r="A153" s="3">
        <v>81</v>
      </c>
      <c r="B153" s="182" t="s">
        <v>345</v>
      </c>
      <c r="C153" s="183" t="s">
        <v>346</v>
      </c>
      <c r="D153" s="182" t="s">
        <v>345</v>
      </c>
      <c r="E153" s="263" t="s">
        <v>437</v>
      </c>
      <c r="F153" s="110" t="s">
        <v>219</v>
      </c>
      <c r="G153" s="335">
        <v>32.5</v>
      </c>
      <c r="H153" s="335">
        <v>32.5</v>
      </c>
      <c r="I153" s="335">
        <v>32.5</v>
      </c>
      <c r="J153" s="335">
        <v>20</v>
      </c>
      <c r="K153" s="335">
        <v>20</v>
      </c>
      <c r="L153" s="335">
        <v>20</v>
      </c>
    </row>
    <row r="154" spans="1:12" s="4" customFormat="1" ht="114.75" customHeight="1" thickBot="1">
      <c r="A154" s="3">
        <v>936</v>
      </c>
      <c r="B154" s="175" t="s">
        <v>345</v>
      </c>
      <c r="C154" s="178" t="s">
        <v>346</v>
      </c>
      <c r="D154" s="182" t="s">
        <v>345</v>
      </c>
      <c r="E154" s="263" t="s">
        <v>438</v>
      </c>
      <c r="F154" s="110" t="s">
        <v>219</v>
      </c>
      <c r="G154" s="335">
        <v>0</v>
      </c>
      <c r="H154" s="335">
        <v>2.2999999999999998</v>
      </c>
      <c r="I154" s="335">
        <v>2.2999999999999998</v>
      </c>
      <c r="J154" s="335">
        <v>2</v>
      </c>
      <c r="K154" s="335">
        <v>2</v>
      </c>
      <c r="L154" s="335">
        <v>2</v>
      </c>
    </row>
    <row r="155" spans="1:12" s="4" customFormat="1" ht="112.5" customHeight="1" thickBot="1">
      <c r="A155" s="3">
        <v>938</v>
      </c>
      <c r="B155" s="175" t="s">
        <v>345</v>
      </c>
      <c r="C155" s="178" t="s">
        <v>346</v>
      </c>
      <c r="D155" s="182" t="s">
        <v>345</v>
      </c>
      <c r="E155" s="181" t="s">
        <v>343</v>
      </c>
      <c r="F155" s="110" t="s">
        <v>219</v>
      </c>
      <c r="G155" s="335">
        <v>700</v>
      </c>
      <c r="H155" s="335">
        <v>1009.2</v>
      </c>
      <c r="I155" s="335">
        <v>1050</v>
      </c>
      <c r="J155" s="335">
        <v>967.5</v>
      </c>
      <c r="K155" s="335">
        <v>1742</v>
      </c>
      <c r="L155" s="335">
        <v>1827</v>
      </c>
    </row>
    <row r="156" spans="1:12" s="4" customFormat="1" ht="30" customHeight="1">
      <c r="A156" s="3"/>
      <c r="B156" s="84"/>
      <c r="C156" s="14" t="s">
        <v>207</v>
      </c>
      <c r="D156" s="84" t="s">
        <v>10</v>
      </c>
      <c r="E156" s="30"/>
      <c r="F156" s="110" t="s">
        <v>219</v>
      </c>
      <c r="G156" s="26">
        <f>G157+G159</f>
        <v>550</v>
      </c>
      <c r="H156" s="26">
        <f>H157+H159</f>
        <v>363.5</v>
      </c>
      <c r="I156" s="205">
        <f>I159</f>
        <v>625</v>
      </c>
      <c r="J156" s="205">
        <f>J159</f>
        <v>625</v>
      </c>
      <c r="K156" s="205">
        <f>K159</f>
        <v>625</v>
      </c>
      <c r="L156" s="205">
        <f>L159</f>
        <v>625</v>
      </c>
    </row>
    <row r="157" spans="1:12" s="4" customFormat="1" ht="33.75" customHeight="1">
      <c r="A157" s="3"/>
      <c r="B157" s="105" t="s">
        <v>211</v>
      </c>
      <c r="C157" s="14" t="s">
        <v>212</v>
      </c>
      <c r="D157" s="105" t="s">
        <v>211</v>
      </c>
      <c r="E157" s="30"/>
      <c r="F157" s="110" t="s">
        <v>219</v>
      </c>
      <c r="G157" s="26">
        <f>G158</f>
        <v>0</v>
      </c>
      <c r="H157" s="26">
        <f t="shared" ref="H157:L157" si="49">H158</f>
        <v>-127.3</v>
      </c>
      <c r="I157" s="26">
        <f t="shared" si="49"/>
        <v>0</v>
      </c>
      <c r="J157" s="26">
        <f t="shared" si="49"/>
        <v>0</v>
      </c>
      <c r="K157" s="26">
        <f t="shared" si="49"/>
        <v>0</v>
      </c>
      <c r="L157" s="26">
        <f t="shared" si="49"/>
        <v>0</v>
      </c>
    </row>
    <row r="158" spans="1:12" s="4" customFormat="1" ht="45" customHeight="1">
      <c r="A158" s="3">
        <v>0</v>
      </c>
      <c r="B158" s="121" t="s">
        <v>210</v>
      </c>
      <c r="C158" s="14" t="s">
        <v>213</v>
      </c>
      <c r="D158" s="121" t="s">
        <v>210</v>
      </c>
      <c r="E158" s="14" t="s">
        <v>214</v>
      </c>
      <c r="F158" s="110" t="s">
        <v>219</v>
      </c>
      <c r="G158" s="26">
        <v>0</v>
      </c>
      <c r="H158" s="26">
        <v>-127.3</v>
      </c>
      <c r="I158" s="26">
        <v>0</v>
      </c>
      <c r="J158" s="26">
        <v>0</v>
      </c>
      <c r="K158" s="26">
        <v>0</v>
      </c>
      <c r="L158" s="26">
        <v>0</v>
      </c>
    </row>
    <row r="159" spans="1:12" s="4" customFormat="1" ht="31.5" customHeight="1">
      <c r="A159" s="3"/>
      <c r="B159" s="29" t="s">
        <v>48</v>
      </c>
      <c r="C159" s="28" t="s">
        <v>208</v>
      </c>
      <c r="D159" s="29" t="s">
        <v>48</v>
      </c>
      <c r="E159" s="30"/>
      <c r="F159" s="110" t="s">
        <v>219</v>
      </c>
      <c r="G159" s="26">
        <f>G160</f>
        <v>550</v>
      </c>
      <c r="H159" s="26">
        <f t="shared" ref="H159:L159" si="50">H160</f>
        <v>490.8</v>
      </c>
      <c r="I159" s="205">
        <f t="shared" si="50"/>
        <v>625</v>
      </c>
      <c r="J159" s="205">
        <f t="shared" si="50"/>
        <v>625</v>
      </c>
      <c r="K159" s="205">
        <f t="shared" si="50"/>
        <v>625</v>
      </c>
      <c r="L159" s="205">
        <f t="shared" si="50"/>
        <v>625</v>
      </c>
    </row>
    <row r="160" spans="1:12" s="4" customFormat="1" ht="57" customHeight="1">
      <c r="A160" s="3">
        <v>802</v>
      </c>
      <c r="B160" s="116" t="s">
        <v>30</v>
      </c>
      <c r="C160" s="14" t="s">
        <v>209</v>
      </c>
      <c r="D160" s="116" t="s">
        <v>30</v>
      </c>
      <c r="E160" s="14" t="s">
        <v>22</v>
      </c>
      <c r="F160" s="110" t="s">
        <v>219</v>
      </c>
      <c r="G160" s="206">
        <v>550</v>
      </c>
      <c r="H160" s="206">
        <v>490.8</v>
      </c>
      <c r="I160" s="206">
        <v>625</v>
      </c>
      <c r="J160" s="206">
        <v>625</v>
      </c>
      <c r="K160" s="206">
        <v>625</v>
      </c>
      <c r="L160" s="206">
        <v>625</v>
      </c>
    </row>
    <row r="161" spans="1:12" s="5" customFormat="1" ht="48.75" customHeight="1">
      <c r="A161" s="3"/>
      <c r="B161" s="78" t="s">
        <v>90</v>
      </c>
      <c r="C161" s="39" t="s">
        <v>220</v>
      </c>
      <c r="D161" s="78" t="s">
        <v>90</v>
      </c>
      <c r="E161" s="56" t="s">
        <v>18</v>
      </c>
      <c r="F161" s="110"/>
      <c r="G161" s="298">
        <f t="shared" ref="G161:L161" si="51">G22+G56</f>
        <v>493152.89999999997</v>
      </c>
      <c r="H161" s="298">
        <f t="shared" si="51"/>
        <v>337547.8</v>
      </c>
      <c r="I161" s="298">
        <f t="shared" si="51"/>
        <v>473872.6</v>
      </c>
      <c r="J161" s="298">
        <f t="shared" si="51"/>
        <v>504357.9</v>
      </c>
      <c r="K161" s="298">
        <f t="shared" si="51"/>
        <v>519208.7</v>
      </c>
      <c r="L161" s="298">
        <f t="shared" si="51"/>
        <v>529413</v>
      </c>
    </row>
    <row r="162" spans="1:12" s="5" customFormat="1" ht="51" customHeight="1">
      <c r="A162" s="17"/>
      <c r="B162" s="122" t="s">
        <v>131</v>
      </c>
      <c r="C162" s="27" t="s">
        <v>221</v>
      </c>
      <c r="D162" s="122" t="s">
        <v>131</v>
      </c>
      <c r="E162" s="123"/>
      <c r="F162" s="123"/>
      <c r="G162" s="298">
        <f>G163+G245</f>
        <v>2131351.6999999997</v>
      </c>
      <c r="H162" s="298">
        <f>H163+H245+H247+H248</f>
        <v>1553954.4000000001</v>
      </c>
      <c r="I162" s="300">
        <f>I163+I245</f>
        <v>2123898.9</v>
      </c>
      <c r="J162" s="300">
        <f>J163+J245</f>
        <v>2111637.5</v>
      </c>
      <c r="K162" s="300">
        <f>K163+K245</f>
        <v>1910100.2000000002</v>
      </c>
      <c r="L162" s="300">
        <f>L163+L245</f>
        <v>1919177</v>
      </c>
    </row>
    <row r="163" spans="1:12" s="5" customFormat="1" ht="81" customHeight="1">
      <c r="A163" s="17"/>
      <c r="B163" s="124" t="s">
        <v>13</v>
      </c>
      <c r="C163" s="27" t="s">
        <v>222</v>
      </c>
      <c r="D163" s="124" t="s">
        <v>13</v>
      </c>
      <c r="E163" s="18"/>
      <c r="F163" s="125"/>
      <c r="G163" s="299">
        <f t="shared" ref="G163:L163" si="52">G164+G169+G194+G240</f>
        <v>2130391.6999999997</v>
      </c>
      <c r="H163" s="299">
        <f t="shared" si="52"/>
        <v>1553490.0000000002</v>
      </c>
      <c r="I163" s="259">
        <f t="shared" si="52"/>
        <v>2122938.9</v>
      </c>
      <c r="J163" s="259">
        <f t="shared" si="52"/>
        <v>2111637.5</v>
      </c>
      <c r="K163" s="259">
        <f t="shared" si="52"/>
        <v>1910100.2000000002</v>
      </c>
      <c r="L163" s="259">
        <f t="shared" si="52"/>
        <v>1919177</v>
      </c>
    </row>
    <row r="164" spans="1:12" s="5" customFormat="1" ht="37.5">
      <c r="A164" s="17"/>
      <c r="B164" s="126"/>
      <c r="C164" s="27" t="s">
        <v>223</v>
      </c>
      <c r="D164" s="127" t="s">
        <v>14</v>
      </c>
      <c r="E164" s="18"/>
      <c r="F164" s="127"/>
      <c r="G164" s="331">
        <f>G165+G167+G166</f>
        <v>185471.9</v>
      </c>
      <c r="H164" s="331">
        <f t="shared" ref="H164:L164" si="53">H165+H167+H166</f>
        <v>138283.79999999999</v>
      </c>
      <c r="I164" s="331">
        <f t="shared" si="53"/>
        <v>185471.9</v>
      </c>
      <c r="J164" s="331">
        <f t="shared" si="53"/>
        <v>221435</v>
      </c>
      <c r="K164" s="331">
        <f t="shared" si="53"/>
        <v>47072</v>
      </c>
      <c r="L164" s="331">
        <f t="shared" si="53"/>
        <v>0</v>
      </c>
    </row>
    <row r="165" spans="1:12" s="5" customFormat="1" ht="87" customHeight="1">
      <c r="A165" s="17">
        <v>801</v>
      </c>
      <c r="B165" s="116" t="s">
        <v>439</v>
      </c>
      <c r="C165" s="14" t="s">
        <v>224</v>
      </c>
      <c r="D165" s="116" t="s">
        <v>439</v>
      </c>
      <c r="E165" s="14" t="s">
        <v>49</v>
      </c>
      <c r="F165" s="128" t="s">
        <v>219</v>
      </c>
      <c r="G165" s="206">
        <v>182270</v>
      </c>
      <c r="H165" s="206">
        <v>136701</v>
      </c>
      <c r="I165" s="206">
        <v>182270</v>
      </c>
      <c r="J165" s="206">
        <v>202361</v>
      </c>
      <c r="K165" s="206">
        <v>47072</v>
      </c>
      <c r="L165" s="206">
        <v>0</v>
      </c>
    </row>
    <row r="166" spans="1:12" s="5" customFormat="1" ht="93.75" customHeight="1">
      <c r="A166" s="17">
        <v>801</v>
      </c>
      <c r="B166" s="185" t="s">
        <v>440</v>
      </c>
      <c r="C166" s="14" t="s">
        <v>349</v>
      </c>
      <c r="D166" s="185" t="s">
        <v>440</v>
      </c>
      <c r="E166" s="14" t="s">
        <v>49</v>
      </c>
      <c r="F166" s="128" t="s">
        <v>219</v>
      </c>
      <c r="G166" s="206">
        <v>1202</v>
      </c>
      <c r="H166" s="206">
        <v>901.5</v>
      </c>
      <c r="I166" s="206">
        <v>1202</v>
      </c>
      <c r="J166" s="206">
        <v>19074</v>
      </c>
      <c r="K166" s="206">
        <v>0</v>
      </c>
      <c r="L166" s="206">
        <v>0</v>
      </c>
    </row>
    <row r="167" spans="1:12" s="5" customFormat="1" ht="45" customHeight="1" thickBot="1">
      <c r="A167" s="17"/>
      <c r="B167" s="29" t="s">
        <v>261</v>
      </c>
      <c r="C167" s="129" t="s">
        <v>441</v>
      </c>
      <c r="D167" s="29" t="s">
        <v>261</v>
      </c>
      <c r="E167" s="14"/>
      <c r="F167" s="128" t="s">
        <v>219</v>
      </c>
      <c r="G167" s="209">
        <f>G168</f>
        <v>1999.9</v>
      </c>
      <c r="H167" s="209">
        <f t="shared" ref="H167:L167" si="54">H168</f>
        <v>681.3</v>
      </c>
      <c r="I167" s="209">
        <f t="shared" si="54"/>
        <v>1999.9</v>
      </c>
      <c r="J167" s="209">
        <f t="shared" si="54"/>
        <v>0</v>
      </c>
      <c r="K167" s="209">
        <f t="shared" si="54"/>
        <v>0</v>
      </c>
      <c r="L167" s="209">
        <f t="shared" si="54"/>
        <v>0</v>
      </c>
    </row>
    <row r="168" spans="1:12" s="5" customFormat="1" ht="87.75" customHeight="1" thickBot="1">
      <c r="A168" s="17">
        <v>801</v>
      </c>
      <c r="B168" s="116" t="s">
        <v>443</v>
      </c>
      <c r="C168" s="129" t="s">
        <v>442</v>
      </c>
      <c r="D168" s="116" t="s">
        <v>443</v>
      </c>
      <c r="E168" s="14" t="s">
        <v>49</v>
      </c>
      <c r="F168" s="128"/>
      <c r="G168" s="206">
        <v>1999.9</v>
      </c>
      <c r="H168" s="206">
        <v>681.3</v>
      </c>
      <c r="I168" s="206">
        <v>1999.9</v>
      </c>
      <c r="J168" s="206">
        <v>0</v>
      </c>
      <c r="K168" s="206">
        <v>0</v>
      </c>
      <c r="L168" s="206">
        <v>0</v>
      </c>
    </row>
    <row r="169" spans="1:12" s="5" customFormat="1" ht="56.25">
      <c r="A169" s="17"/>
      <c r="B169" s="268"/>
      <c r="C169" s="28" t="s">
        <v>225</v>
      </c>
      <c r="D169" s="127" t="s">
        <v>15</v>
      </c>
      <c r="E169" s="125"/>
      <c r="F169" s="127"/>
      <c r="G169" s="206">
        <f>G170+G171+G172+G173+G174+G175+G176+G177+G178+G179+G180+G181+G183+G184+G185+G186+G187+G188+G189+G190+G191+G192+G193</f>
        <v>262105.40000000002</v>
      </c>
      <c r="H169" s="206">
        <f>H170+H171+H172+H173+H174+H175+H176+H177+H178+H179+H180+H181+H183+H184+H185+H186+H187+H188+H189+H190+H191+H192+H193</f>
        <v>193675.6</v>
      </c>
      <c r="I169" s="206">
        <f t="shared" ref="I169" si="55">I170+I171+I172+I173+I174+I175+I176+I177+I178+I179+I180+I181+I183+I184+I185+I186+I187+I188+I189+I190</f>
        <v>255259.5</v>
      </c>
      <c r="J169" s="206">
        <f>J170+J171+J172+J173+J174+J175+J176+J177+J178+J179+J180+J181+J183+J184+J185+J186+J187+J188+J189+J190+J191+J192+J193</f>
        <v>136352.1</v>
      </c>
      <c r="K169" s="206">
        <f t="shared" ref="K169:L169" si="56">K170+K171+K172+K173+K174+K175+K176+K177+K178+K179+K180+K181+K183+K184+K185+K186+K187+K188+K189+K190+K191+K192+K193</f>
        <v>102896.5</v>
      </c>
      <c r="L169" s="206">
        <f t="shared" si="56"/>
        <v>126486.6</v>
      </c>
    </row>
    <row r="170" spans="1:12" s="5" customFormat="1" ht="61.9" customHeight="1">
      <c r="A170" s="17">
        <v>804</v>
      </c>
      <c r="B170" s="266" t="s">
        <v>79</v>
      </c>
      <c r="C170" s="131" t="s">
        <v>231</v>
      </c>
      <c r="D170" s="130" t="s">
        <v>79</v>
      </c>
      <c r="E170" s="14" t="s">
        <v>28</v>
      </c>
      <c r="F170" s="128" t="s">
        <v>219</v>
      </c>
      <c r="G170" s="206">
        <v>653.20000000000005</v>
      </c>
      <c r="H170" s="206">
        <v>653.1</v>
      </c>
      <c r="I170" s="206">
        <v>653.20000000000005</v>
      </c>
      <c r="J170" s="206">
        <v>709.9</v>
      </c>
      <c r="K170" s="206">
        <v>709.9</v>
      </c>
      <c r="L170" s="206">
        <v>709.9</v>
      </c>
    </row>
    <row r="171" spans="1:12" s="5" customFormat="1" ht="76.150000000000006" customHeight="1">
      <c r="A171" s="17">
        <v>804</v>
      </c>
      <c r="B171" s="192" t="s">
        <v>80</v>
      </c>
      <c r="C171" s="131" t="s">
        <v>289</v>
      </c>
      <c r="D171" s="132" t="s">
        <v>80</v>
      </c>
      <c r="E171" s="14" t="s">
        <v>28</v>
      </c>
      <c r="F171" s="128" t="s">
        <v>219</v>
      </c>
      <c r="G171" s="206">
        <v>1211.7</v>
      </c>
      <c r="H171" s="206">
        <v>1211.7</v>
      </c>
      <c r="I171" s="206">
        <v>1211.7</v>
      </c>
      <c r="J171" s="294">
        <v>1522.8</v>
      </c>
      <c r="K171" s="206">
        <v>1522.8</v>
      </c>
      <c r="L171" s="206">
        <v>1522.8</v>
      </c>
    </row>
    <row r="172" spans="1:12" s="5" customFormat="1" ht="88.5" customHeight="1">
      <c r="A172" s="17">
        <v>800</v>
      </c>
      <c r="B172" s="267" t="s">
        <v>82</v>
      </c>
      <c r="C172" s="134" t="s">
        <v>287</v>
      </c>
      <c r="D172" s="133" t="s">
        <v>82</v>
      </c>
      <c r="E172" s="14" t="s">
        <v>32</v>
      </c>
      <c r="F172" s="128" t="s">
        <v>219</v>
      </c>
      <c r="G172" s="206">
        <v>14761.6</v>
      </c>
      <c r="H172" s="206">
        <v>5560.3</v>
      </c>
      <c r="I172" s="206">
        <v>14761.6</v>
      </c>
      <c r="J172" s="292">
        <v>14761.6</v>
      </c>
      <c r="K172" s="206">
        <v>14761.6</v>
      </c>
      <c r="L172" s="206">
        <v>14761.6</v>
      </c>
    </row>
    <row r="173" spans="1:12" s="5" customFormat="1" ht="66" customHeight="1">
      <c r="A173" s="17">
        <v>800</v>
      </c>
      <c r="B173" s="267" t="s">
        <v>262</v>
      </c>
      <c r="C173" s="134" t="s">
        <v>287</v>
      </c>
      <c r="D173" s="133" t="s">
        <v>262</v>
      </c>
      <c r="E173" s="14" t="s">
        <v>32</v>
      </c>
      <c r="F173" s="128" t="s">
        <v>219</v>
      </c>
      <c r="G173" s="206">
        <v>40000</v>
      </c>
      <c r="H173" s="206">
        <v>16321.9</v>
      </c>
      <c r="I173" s="206">
        <v>40000</v>
      </c>
      <c r="J173" s="292">
        <v>43500</v>
      </c>
      <c r="K173" s="206">
        <v>30000</v>
      </c>
      <c r="L173" s="206">
        <v>30000</v>
      </c>
    </row>
    <row r="174" spans="1:12" s="5" customFormat="1" ht="77.25" customHeight="1">
      <c r="A174" s="17">
        <v>850</v>
      </c>
      <c r="B174" s="267" t="s">
        <v>468</v>
      </c>
      <c r="C174" s="135" t="s">
        <v>232</v>
      </c>
      <c r="D174" s="133" t="s">
        <v>263</v>
      </c>
      <c r="E174" s="14" t="s">
        <v>369</v>
      </c>
      <c r="F174" s="128" t="s">
        <v>219</v>
      </c>
      <c r="G174" s="206">
        <v>1639.9</v>
      </c>
      <c r="H174" s="206">
        <v>1247</v>
      </c>
      <c r="I174" s="206">
        <v>1639.9</v>
      </c>
      <c r="J174" s="292">
        <v>0</v>
      </c>
      <c r="K174" s="206">
        <v>0</v>
      </c>
      <c r="L174" s="206">
        <v>0</v>
      </c>
    </row>
    <row r="175" spans="1:12" s="5" customFormat="1" ht="58.15" customHeight="1">
      <c r="A175" s="17">
        <v>804</v>
      </c>
      <c r="B175" s="267" t="s">
        <v>469</v>
      </c>
      <c r="C175" s="135" t="s">
        <v>288</v>
      </c>
      <c r="D175" s="133" t="s">
        <v>264</v>
      </c>
      <c r="E175" s="14" t="s">
        <v>28</v>
      </c>
      <c r="F175" s="128" t="s">
        <v>219</v>
      </c>
      <c r="G175" s="206">
        <v>4925</v>
      </c>
      <c r="H175" s="206">
        <v>3950</v>
      </c>
      <c r="I175" s="206">
        <v>4925</v>
      </c>
      <c r="J175" s="294">
        <v>6900.6</v>
      </c>
      <c r="K175" s="294">
        <v>7596.4</v>
      </c>
      <c r="L175" s="294">
        <v>7596.4</v>
      </c>
    </row>
    <row r="176" spans="1:12" s="5" customFormat="1" ht="51" customHeight="1">
      <c r="A176" s="17">
        <v>846</v>
      </c>
      <c r="B176" s="267" t="s">
        <v>467</v>
      </c>
      <c r="C176" s="135" t="s">
        <v>269</v>
      </c>
      <c r="D176" s="133" t="s">
        <v>265</v>
      </c>
      <c r="E176" s="14" t="s">
        <v>372</v>
      </c>
      <c r="F176" s="128" t="s">
        <v>219</v>
      </c>
      <c r="G176" s="206">
        <v>18643.5</v>
      </c>
      <c r="H176" s="206">
        <v>13982.6</v>
      </c>
      <c r="I176" s="206">
        <v>18643.5</v>
      </c>
      <c r="J176" s="294">
        <v>20969.2</v>
      </c>
      <c r="K176" s="206">
        <v>20969.2</v>
      </c>
      <c r="L176" s="206">
        <v>20969.2</v>
      </c>
    </row>
    <row r="177" spans="1:12" s="5" customFormat="1" ht="90" customHeight="1">
      <c r="A177" s="17">
        <v>801</v>
      </c>
      <c r="B177" s="267" t="s">
        <v>470</v>
      </c>
      <c r="C177" s="135" t="s">
        <v>270</v>
      </c>
      <c r="D177" s="133" t="s">
        <v>267</v>
      </c>
      <c r="E177" s="14" t="s">
        <v>49</v>
      </c>
      <c r="F177" s="128" t="s">
        <v>219</v>
      </c>
      <c r="G177" s="206">
        <v>5000</v>
      </c>
      <c r="H177" s="206">
        <v>4133.8999999999996</v>
      </c>
      <c r="I177" s="206">
        <v>4133.8999999999996</v>
      </c>
      <c r="J177" s="292">
        <v>0</v>
      </c>
      <c r="K177" s="206">
        <v>0</v>
      </c>
      <c r="L177" s="206">
        <v>0</v>
      </c>
    </row>
    <row r="178" spans="1:12" s="5" customFormat="1" ht="63.75" customHeight="1">
      <c r="A178" s="17">
        <v>850</v>
      </c>
      <c r="B178" s="267" t="s">
        <v>471</v>
      </c>
      <c r="C178" s="135" t="s">
        <v>271</v>
      </c>
      <c r="D178" s="133" t="s">
        <v>268</v>
      </c>
      <c r="E178" s="14" t="s">
        <v>371</v>
      </c>
      <c r="F178" s="128" t="s">
        <v>219</v>
      </c>
      <c r="G178" s="206">
        <v>799.5</v>
      </c>
      <c r="H178" s="206">
        <v>799.5</v>
      </c>
      <c r="I178" s="206">
        <v>799.5</v>
      </c>
      <c r="J178" s="292">
        <v>0</v>
      </c>
      <c r="K178" s="206">
        <v>0</v>
      </c>
      <c r="L178" s="206">
        <v>0</v>
      </c>
    </row>
    <row r="179" spans="1:12" s="5" customFormat="1" ht="80.25" customHeight="1">
      <c r="A179" s="17">
        <v>804</v>
      </c>
      <c r="B179" s="187" t="s">
        <v>450</v>
      </c>
      <c r="C179" s="135" t="s">
        <v>451</v>
      </c>
      <c r="D179" s="186" t="s">
        <v>450</v>
      </c>
      <c r="E179" s="14" t="s">
        <v>28</v>
      </c>
      <c r="F179" s="128" t="s">
        <v>219</v>
      </c>
      <c r="G179" s="206">
        <v>3500</v>
      </c>
      <c r="H179" s="206">
        <v>3500</v>
      </c>
      <c r="I179" s="206">
        <v>3500</v>
      </c>
      <c r="J179" s="292">
        <v>0</v>
      </c>
      <c r="K179" s="206">
        <v>0</v>
      </c>
      <c r="L179" s="206">
        <v>0</v>
      </c>
    </row>
    <row r="180" spans="1:12" s="5" customFormat="1" ht="53.25" customHeight="1">
      <c r="A180" s="17">
        <v>846</v>
      </c>
      <c r="B180" s="187" t="s">
        <v>448</v>
      </c>
      <c r="C180" s="135" t="s">
        <v>352</v>
      </c>
      <c r="D180" s="130" t="s">
        <v>78</v>
      </c>
      <c r="E180" s="14" t="s">
        <v>370</v>
      </c>
      <c r="F180" s="128" t="s">
        <v>219</v>
      </c>
      <c r="G180" s="206">
        <v>1723.8</v>
      </c>
      <c r="H180" s="206">
        <v>1723.8</v>
      </c>
      <c r="I180" s="206">
        <v>1723.8</v>
      </c>
      <c r="J180" s="292">
        <v>0</v>
      </c>
      <c r="K180" s="206">
        <v>0</v>
      </c>
      <c r="L180" s="206">
        <v>0</v>
      </c>
    </row>
    <row r="181" spans="1:12" s="5" customFormat="1" ht="47.25" customHeight="1">
      <c r="A181" s="17">
        <v>804</v>
      </c>
      <c r="B181" s="187" t="s">
        <v>447</v>
      </c>
      <c r="C181" s="135" t="s">
        <v>229</v>
      </c>
      <c r="D181" s="130" t="s">
        <v>50</v>
      </c>
      <c r="E181" s="14" t="s">
        <v>28</v>
      </c>
      <c r="F181" s="128" t="s">
        <v>219</v>
      </c>
      <c r="G181" s="206">
        <v>1198.3</v>
      </c>
      <c r="H181" s="206">
        <v>487.4</v>
      </c>
      <c r="I181" s="206">
        <v>1100</v>
      </c>
      <c r="J181" s="292">
        <v>0</v>
      </c>
      <c r="K181" s="206">
        <v>0</v>
      </c>
      <c r="L181" s="206">
        <v>0</v>
      </c>
    </row>
    <row r="182" spans="1:12" s="5" customFormat="1" ht="52.15" hidden="1" customHeight="1">
      <c r="A182" s="17">
        <v>800</v>
      </c>
      <c r="B182" s="136" t="s">
        <v>286</v>
      </c>
      <c r="C182" s="135" t="s">
        <v>285</v>
      </c>
      <c r="D182" s="136" t="s">
        <v>286</v>
      </c>
      <c r="E182" s="14" t="s">
        <v>32</v>
      </c>
      <c r="F182" s="128" t="s">
        <v>219</v>
      </c>
      <c r="G182" s="206"/>
      <c r="H182" s="206"/>
      <c r="I182" s="206"/>
      <c r="J182" s="292"/>
      <c r="K182" s="206"/>
      <c r="L182" s="206"/>
    </row>
    <row r="183" spans="1:12" s="5" customFormat="1" ht="96" customHeight="1">
      <c r="A183" s="17">
        <v>800</v>
      </c>
      <c r="B183" s="112" t="s">
        <v>452</v>
      </c>
      <c r="C183" s="158" t="s">
        <v>299</v>
      </c>
      <c r="D183" s="19" t="s">
        <v>452</v>
      </c>
      <c r="E183" s="14" t="s">
        <v>32</v>
      </c>
      <c r="F183" s="128" t="s">
        <v>219</v>
      </c>
      <c r="G183" s="206">
        <v>38700</v>
      </c>
      <c r="H183" s="206">
        <v>31302.7</v>
      </c>
      <c r="I183" s="206">
        <v>38700</v>
      </c>
      <c r="J183" s="292">
        <v>0</v>
      </c>
      <c r="K183" s="206">
        <v>0</v>
      </c>
      <c r="L183" s="206">
        <v>0</v>
      </c>
    </row>
    <row r="184" spans="1:12" s="5" customFormat="1" ht="100.5" customHeight="1">
      <c r="A184" s="17">
        <v>800</v>
      </c>
      <c r="B184" s="265" t="s">
        <v>300</v>
      </c>
      <c r="C184" s="135" t="s">
        <v>299</v>
      </c>
      <c r="D184" s="31" t="s">
        <v>300</v>
      </c>
      <c r="E184" s="14" t="s">
        <v>32</v>
      </c>
      <c r="F184" s="128" t="s">
        <v>219</v>
      </c>
      <c r="G184" s="206">
        <v>31254.1</v>
      </c>
      <c r="H184" s="206">
        <v>31254.1</v>
      </c>
      <c r="I184" s="206">
        <v>31254.1</v>
      </c>
      <c r="J184" s="292">
        <v>0</v>
      </c>
      <c r="K184" s="206">
        <v>0</v>
      </c>
      <c r="L184" s="206">
        <v>0</v>
      </c>
    </row>
    <row r="185" spans="1:12" s="5" customFormat="1" ht="42" customHeight="1">
      <c r="A185" s="17">
        <v>800</v>
      </c>
      <c r="B185" s="266" t="s">
        <v>81</v>
      </c>
      <c r="C185" s="135" t="s">
        <v>230</v>
      </c>
      <c r="D185" s="130" t="s">
        <v>81</v>
      </c>
      <c r="E185" s="14" t="s">
        <v>461</v>
      </c>
      <c r="F185" s="128" t="s">
        <v>219</v>
      </c>
      <c r="G185" s="206">
        <v>2369.6</v>
      </c>
      <c r="H185" s="206">
        <v>913</v>
      </c>
      <c r="I185" s="206">
        <v>2369.6</v>
      </c>
      <c r="J185" s="292">
        <v>8611</v>
      </c>
      <c r="K185" s="206">
        <v>8611</v>
      </c>
      <c r="L185" s="206">
        <v>47980.2</v>
      </c>
    </row>
    <row r="186" spans="1:12" s="5" customFormat="1" ht="90" customHeight="1">
      <c r="A186" s="17">
        <v>800</v>
      </c>
      <c r="B186" s="187" t="s">
        <v>445</v>
      </c>
      <c r="C186" s="135" t="s">
        <v>230</v>
      </c>
      <c r="D186" s="186" t="s">
        <v>445</v>
      </c>
      <c r="E186" s="14" t="s">
        <v>32</v>
      </c>
      <c r="F186" s="128" t="s">
        <v>219</v>
      </c>
      <c r="G186" s="206">
        <v>38621.800000000003</v>
      </c>
      <c r="H186" s="206">
        <v>37784.9</v>
      </c>
      <c r="I186" s="206">
        <v>37784.9</v>
      </c>
      <c r="J186" s="292">
        <v>0</v>
      </c>
      <c r="K186" s="206">
        <v>0</v>
      </c>
      <c r="L186" s="206">
        <v>0</v>
      </c>
    </row>
    <row r="187" spans="1:12" s="5" customFormat="1" ht="75.75" customHeight="1">
      <c r="A187" s="159">
        <v>800</v>
      </c>
      <c r="B187" s="185" t="s">
        <v>364</v>
      </c>
      <c r="C187" s="158" t="s">
        <v>444</v>
      </c>
      <c r="D187" s="264" t="s">
        <v>364</v>
      </c>
      <c r="E187" s="148" t="s">
        <v>367</v>
      </c>
      <c r="F187" s="161"/>
      <c r="G187" s="208">
        <v>5044.6000000000004</v>
      </c>
      <c r="H187" s="208">
        <v>0</v>
      </c>
      <c r="I187" s="208">
        <v>0</v>
      </c>
      <c r="J187" s="295">
        <v>10904</v>
      </c>
      <c r="K187" s="208">
        <v>16006.5</v>
      </c>
      <c r="L187" s="208">
        <v>0</v>
      </c>
    </row>
    <row r="188" spans="1:12" s="5" customFormat="1" ht="67.5" customHeight="1">
      <c r="A188" s="159">
        <v>804</v>
      </c>
      <c r="B188" s="265" t="s">
        <v>266</v>
      </c>
      <c r="C188" s="160" t="s">
        <v>301</v>
      </c>
      <c r="D188" s="31" t="s">
        <v>266</v>
      </c>
      <c r="E188" s="148" t="s">
        <v>28</v>
      </c>
      <c r="F188" s="161" t="s">
        <v>219</v>
      </c>
      <c r="G188" s="208">
        <v>1838</v>
      </c>
      <c r="H188" s="208">
        <v>1838</v>
      </c>
      <c r="I188" s="208">
        <v>1838</v>
      </c>
      <c r="J188" s="292">
        <v>0</v>
      </c>
      <c r="K188" s="208">
        <v>1752.2</v>
      </c>
      <c r="L188" s="208">
        <v>1979.7</v>
      </c>
    </row>
    <row r="189" spans="1:12" s="5" customFormat="1" ht="60.75" customHeight="1">
      <c r="A189" s="17">
        <v>800</v>
      </c>
      <c r="B189" s="112" t="s">
        <v>446</v>
      </c>
      <c r="C189" s="158" t="s">
        <v>350</v>
      </c>
      <c r="D189" s="19" t="s">
        <v>303</v>
      </c>
      <c r="E189" s="14" t="s">
        <v>32</v>
      </c>
      <c r="F189" s="128" t="s">
        <v>219</v>
      </c>
      <c r="G189" s="206">
        <v>482.5</v>
      </c>
      <c r="H189" s="206">
        <v>410.2</v>
      </c>
      <c r="I189" s="206">
        <v>482.5</v>
      </c>
      <c r="J189" s="292">
        <v>694.9</v>
      </c>
      <c r="K189" s="206">
        <v>694.9</v>
      </c>
      <c r="L189" s="206">
        <v>694.8</v>
      </c>
    </row>
    <row r="190" spans="1:12" s="5" customFormat="1" ht="63" customHeight="1">
      <c r="A190" s="17">
        <v>800</v>
      </c>
      <c r="B190" s="187" t="s">
        <v>449</v>
      </c>
      <c r="C190" s="162" t="s">
        <v>351</v>
      </c>
      <c r="D190" s="186" t="s">
        <v>449</v>
      </c>
      <c r="E190" s="148" t="s">
        <v>32</v>
      </c>
      <c r="F190" s="161" t="s">
        <v>219</v>
      </c>
      <c r="G190" s="208">
        <v>49738.3</v>
      </c>
      <c r="H190" s="208">
        <v>36601.5</v>
      </c>
      <c r="I190" s="208">
        <v>49738.3</v>
      </c>
      <c r="J190" s="292">
        <v>0</v>
      </c>
      <c r="K190" s="206">
        <v>0</v>
      </c>
      <c r="L190" s="206">
        <v>0</v>
      </c>
    </row>
    <row r="191" spans="1:12" s="5" customFormat="1" ht="70.5" customHeight="1" thickBot="1">
      <c r="A191" s="17">
        <v>846</v>
      </c>
      <c r="B191" s="265" t="s">
        <v>305</v>
      </c>
      <c r="C191" s="158" t="s">
        <v>304</v>
      </c>
      <c r="D191" s="19" t="s">
        <v>305</v>
      </c>
      <c r="E191" s="14" t="s">
        <v>368</v>
      </c>
      <c r="F191" s="161" t="s">
        <v>219</v>
      </c>
      <c r="G191" s="206">
        <v>0</v>
      </c>
      <c r="H191" s="206">
        <v>0</v>
      </c>
      <c r="I191" s="206">
        <v>0</v>
      </c>
      <c r="J191" s="292">
        <v>6224.2</v>
      </c>
      <c r="K191" s="206">
        <v>0</v>
      </c>
      <c r="L191" s="206">
        <v>0</v>
      </c>
    </row>
    <row r="192" spans="1:12" s="5" customFormat="1" ht="51.75" customHeight="1" thickBot="1">
      <c r="A192" s="17">
        <v>846</v>
      </c>
      <c r="B192" s="287" t="s">
        <v>459</v>
      </c>
      <c r="C192" s="158" t="s">
        <v>304</v>
      </c>
      <c r="D192" s="289" t="s">
        <v>459</v>
      </c>
      <c r="E192" s="14" t="s">
        <v>368</v>
      </c>
      <c r="F192" s="161" t="s">
        <v>219</v>
      </c>
      <c r="G192" s="206">
        <v>0</v>
      </c>
      <c r="H192" s="206">
        <v>0</v>
      </c>
      <c r="I192" s="206">
        <v>0</v>
      </c>
      <c r="J192" s="292">
        <v>21281.9</v>
      </c>
      <c r="K192" s="206">
        <v>0</v>
      </c>
      <c r="L192" s="206">
        <v>0</v>
      </c>
    </row>
    <row r="193" spans="1:12" s="5" customFormat="1" ht="51.75" customHeight="1" thickBot="1">
      <c r="A193" s="17">
        <v>846</v>
      </c>
      <c r="B193" s="288" t="s">
        <v>460</v>
      </c>
      <c r="C193" s="158" t="s">
        <v>304</v>
      </c>
      <c r="D193" s="290" t="s">
        <v>460</v>
      </c>
      <c r="E193" s="14" t="s">
        <v>368</v>
      </c>
      <c r="F193" s="161" t="s">
        <v>219</v>
      </c>
      <c r="G193" s="206">
        <v>0</v>
      </c>
      <c r="H193" s="206">
        <v>0</v>
      </c>
      <c r="I193" s="206">
        <v>0</v>
      </c>
      <c r="J193" s="292">
        <v>272</v>
      </c>
      <c r="K193" s="206">
        <v>272</v>
      </c>
      <c r="L193" s="206">
        <v>272</v>
      </c>
    </row>
    <row r="194" spans="1:12" s="5" customFormat="1" ht="45" customHeight="1">
      <c r="A194" s="17"/>
      <c r="B194" s="269"/>
      <c r="C194" s="27" t="s">
        <v>226</v>
      </c>
      <c r="D194" s="138" t="s">
        <v>16</v>
      </c>
      <c r="E194" s="125"/>
      <c r="F194" s="128" t="s">
        <v>219</v>
      </c>
      <c r="G194" s="205">
        <f>G195+G196+G197+G198+G199+G200+G201+G202+G203+G204+G205+G206+G207+G209+G210+G211+G212+G213+G214+G215+G216+G217+G218+G219+G220+G221+G222+G223+G224+G225+G226+G227+G228+G229+G230+G231+G232+G208+G233+G234+G235+G236+G237+G239+G238</f>
        <v>1670722.2999999998</v>
      </c>
      <c r="H194" s="205">
        <f t="shared" ref="H194:L194" si="57">H195+H196+H197+H198+H199+H200+H201+H202+H203+H204+H205+H206+H207+H209+H210+H211+H212+H213+H214+H215+H216+H217+H218+H219+H220+H221+H222+H223+H224+H225+H226+H227+H228+H229+H230+H231+H232+H208+H233+H234+H235+H236+H237+H239+H238</f>
        <v>1213908.4000000001</v>
      </c>
      <c r="I194" s="205">
        <f t="shared" si="57"/>
        <v>1670508.7</v>
      </c>
      <c r="J194" s="205">
        <f t="shared" si="57"/>
        <v>1731723</v>
      </c>
      <c r="K194" s="205">
        <f t="shared" si="57"/>
        <v>1760131.7000000002</v>
      </c>
      <c r="L194" s="205">
        <f t="shared" si="57"/>
        <v>1792690.4</v>
      </c>
    </row>
    <row r="195" spans="1:12" s="5" customFormat="1" ht="60.75" customHeight="1" thickBot="1">
      <c r="A195" s="17">
        <v>804</v>
      </c>
      <c r="B195" s="192" t="s">
        <v>67</v>
      </c>
      <c r="C195" s="139" t="s">
        <v>302</v>
      </c>
      <c r="D195" s="132" t="s">
        <v>67</v>
      </c>
      <c r="E195" s="14" t="s">
        <v>28</v>
      </c>
      <c r="F195" s="128" t="s">
        <v>219</v>
      </c>
      <c r="G195" s="293">
        <v>871.9</v>
      </c>
      <c r="H195" s="293">
        <v>536.5</v>
      </c>
      <c r="I195" s="293">
        <v>871.9</v>
      </c>
      <c r="J195" s="292">
        <v>0</v>
      </c>
      <c r="K195" s="292">
        <v>0</v>
      </c>
      <c r="L195" s="292">
        <v>0</v>
      </c>
    </row>
    <row r="196" spans="1:12" s="5" customFormat="1" ht="88.15" customHeight="1">
      <c r="A196" s="17">
        <v>804</v>
      </c>
      <c r="B196" s="192" t="s">
        <v>472</v>
      </c>
      <c r="C196" s="134" t="s">
        <v>227</v>
      </c>
      <c r="D196" s="132" t="s">
        <v>66</v>
      </c>
      <c r="E196" s="14" t="s">
        <v>28</v>
      </c>
      <c r="F196" s="128" t="s">
        <v>219</v>
      </c>
      <c r="G196" s="293">
        <v>14898.3</v>
      </c>
      <c r="H196" s="293">
        <v>8821.1</v>
      </c>
      <c r="I196" s="293">
        <v>14898.3</v>
      </c>
      <c r="J196" s="292">
        <v>11340.1</v>
      </c>
      <c r="K196" s="292">
        <v>11340</v>
      </c>
      <c r="L196" s="292">
        <v>11340</v>
      </c>
    </row>
    <row r="197" spans="1:12" s="5" customFormat="1" ht="63">
      <c r="A197" s="17">
        <v>804</v>
      </c>
      <c r="B197" s="192" t="s">
        <v>473</v>
      </c>
      <c r="C197" s="134" t="s">
        <v>290</v>
      </c>
      <c r="D197" s="132" t="s">
        <v>68</v>
      </c>
      <c r="E197" s="14" t="s">
        <v>28</v>
      </c>
      <c r="F197" s="128" t="s">
        <v>219</v>
      </c>
      <c r="G197" s="294">
        <v>32286.400000000001</v>
      </c>
      <c r="H197" s="294">
        <v>21305.5</v>
      </c>
      <c r="I197" s="294">
        <v>32286.400000000001</v>
      </c>
      <c r="J197" s="292">
        <v>30644.3</v>
      </c>
      <c r="K197" s="292">
        <v>30644.3</v>
      </c>
      <c r="L197" s="292">
        <v>30644.3</v>
      </c>
    </row>
    <row r="198" spans="1:12" s="5" customFormat="1" ht="57">
      <c r="A198" s="17">
        <v>804</v>
      </c>
      <c r="B198" s="192" t="s">
        <v>474</v>
      </c>
      <c r="C198" s="134" t="s">
        <v>228</v>
      </c>
      <c r="D198" s="132" t="s">
        <v>69</v>
      </c>
      <c r="E198" s="14" t="s">
        <v>28</v>
      </c>
      <c r="F198" s="128" t="s">
        <v>219</v>
      </c>
      <c r="G198" s="294">
        <v>5881.9</v>
      </c>
      <c r="H198" s="294">
        <v>3582.5</v>
      </c>
      <c r="I198" s="294">
        <v>5881.9</v>
      </c>
      <c r="J198" s="292">
        <v>5628.5</v>
      </c>
      <c r="K198" s="206">
        <v>5628.5</v>
      </c>
      <c r="L198" s="206">
        <v>5628.5</v>
      </c>
    </row>
    <row r="199" spans="1:12" s="5" customFormat="1" ht="68.25" customHeight="1">
      <c r="A199" s="17">
        <v>804</v>
      </c>
      <c r="B199" s="192" t="s">
        <v>475</v>
      </c>
      <c r="C199" s="134" t="s">
        <v>233</v>
      </c>
      <c r="D199" s="132" t="s">
        <v>70</v>
      </c>
      <c r="E199" s="14" t="s">
        <v>28</v>
      </c>
      <c r="F199" s="128" t="s">
        <v>219</v>
      </c>
      <c r="G199" s="294">
        <v>659475.1</v>
      </c>
      <c r="H199" s="294">
        <v>490000</v>
      </c>
      <c r="I199" s="294">
        <v>659475.1</v>
      </c>
      <c r="J199" s="292">
        <v>695419.6</v>
      </c>
      <c r="K199" s="292">
        <v>695419.6</v>
      </c>
      <c r="L199" s="292">
        <v>695419.6</v>
      </c>
    </row>
    <row r="200" spans="1:12" s="5" customFormat="1" ht="63" customHeight="1">
      <c r="A200" s="17">
        <v>804</v>
      </c>
      <c r="B200" s="192" t="s">
        <v>476</v>
      </c>
      <c r="C200" s="134" t="s">
        <v>234</v>
      </c>
      <c r="D200" s="132" t="s">
        <v>71</v>
      </c>
      <c r="E200" s="14" t="s">
        <v>28</v>
      </c>
      <c r="F200" s="128" t="s">
        <v>219</v>
      </c>
      <c r="G200" s="294">
        <v>19172.2</v>
      </c>
      <c r="H200" s="294">
        <v>9850</v>
      </c>
      <c r="I200" s="294">
        <v>19172.2</v>
      </c>
      <c r="J200" s="292">
        <v>19371.900000000001</v>
      </c>
      <c r="K200" s="292">
        <v>19371.900000000001</v>
      </c>
      <c r="L200" s="292">
        <v>19371.900000000001</v>
      </c>
    </row>
    <row r="201" spans="1:12" s="5" customFormat="1" ht="47.25" customHeight="1">
      <c r="A201" s="17">
        <v>804</v>
      </c>
      <c r="B201" s="192" t="s">
        <v>477</v>
      </c>
      <c r="C201" s="134" t="s">
        <v>235</v>
      </c>
      <c r="D201" s="132" t="s">
        <v>72</v>
      </c>
      <c r="E201" s="14" t="s">
        <v>28</v>
      </c>
      <c r="F201" s="128" t="s">
        <v>219</v>
      </c>
      <c r="G201" s="294">
        <v>4126.7</v>
      </c>
      <c r="H201" s="294">
        <v>3150</v>
      </c>
      <c r="I201" s="294">
        <v>4126.7</v>
      </c>
      <c r="J201" s="292">
        <v>4126.7</v>
      </c>
      <c r="K201" s="292">
        <v>4126.7</v>
      </c>
      <c r="L201" s="292">
        <v>4126.7</v>
      </c>
    </row>
    <row r="202" spans="1:12" s="5" customFormat="1" ht="48.6" customHeight="1">
      <c r="A202" s="17">
        <v>804</v>
      </c>
      <c r="B202" s="276" t="s">
        <v>478</v>
      </c>
      <c r="C202" s="134" t="s">
        <v>236</v>
      </c>
      <c r="D202" s="140" t="s">
        <v>73</v>
      </c>
      <c r="E202" s="14" t="s">
        <v>28</v>
      </c>
      <c r="F202" s="128" t="s">
        <v>219</v>
      </c>
      <c r="G202" s="294">
        <v>224917.6</v>
      </c>
      <c r="H202" s="294">
        <v>150000</v>
      </c>
      <c r="I202" s="294">
        <v>224917.6</v>
      </c>
      <c r="J202" s="292">
        <v>267113.2</v>
      </c>
      <c r="K202" s="292">
        <v>267113.2</v>
      </c>
      <c r="L202" s="292">
        <v>267113.2</v>
      </c>
    </row>
    <row r="203" spans="1:12" s="5" customFormat="1" ht="91.5" customHeight="1">
      <c r="A203" s="17">
        <v>805</v>
      </c>
      <c r="B203" s="192" t="s">
        <v>53</v>
      </c>
      <c r="C203" s="134" t="s">
        <v>239</v>
      </c>
      <c r="D203" s="132" t="s">
        <v>53</v>
      </c>
      <c r="E203" s="14" t="s">
        <v>29</v>
      </c>
      <c r="F203" s="128" t="s">
        <v>219</v>
      </c>
      <c r="G203" s="294">
        <v>774.4</v>
      </c>
      <c r="H203" s="294">
        <v>569.29999999999995</v>
      </c>
      <c r="I203" s="294">
        <v>774.4</v>
      </c>
      <c r="J203" s="292">
        <v>0</v>
      </c>
      <c r="K203" s="292">
        <v>0</v>
      </c>
      <c r="L203" s="292">
        <v>0</v>
      </c>
    </row>
    <row r="204" spans="1:12" s="5" customFormat="1" ht="93.6" customHeight="1">
      <c r="A204" s="17">
        <v>805</v>
      </c>
      <c r="B204" s="277" t="s">
        <v>77</v>
      </c>
      <c r="C204" s="134" t="s">
        <v>238</v>
      </c>
      <c r="D204" s="141" t="s">
        <v>77</v>
      </c>
      <c r="E204" s="14" t="s">
        <v>29</v>
      </c>
      <c r="F204" s="128" t="s">
        <v>219</v>
      </c>
      <c r="G204" s="294">
        <v>5365.6</v>
      </c>
      <c r="H204" s="294">
        <v>5350</v>
      </c>
      <c r="I204" s="294">
        <v>5365.6</v>
      </c>
      <c r="J204" s="292">
        <v>5470.8</v>
      </c>
      <c r="K204" s="206">
        <v>5689.5</v>
      </c>
      <c r="L204" s="206">
        <v>5917.1</v>
      </c>
    </row>
    <row r="205" spans="1:12" s="5" customFormat="1" ht="80.45" customHeight="1" thickBot="1">
      <c r="A205" s="17">
        <v>805</v>
      </c>
      <c r="B205" s="192" t="s">
        <v>76</v>
      </c>
      <c r="C205" s="139" t="s">
        <v>237</v>
      </c>
      <c r="D205" s="132" t="s">
        <v>76</v>
      </c>
      <c r="E205" s="14" t="s">
        <v>29</v>
      </c>
      <c r="F205" s="128" t="s">
        <v>219</v>
      </c>
      <c r="G205" s="294">
        <v>17.3</v>
      </c>
      <c r="H205" s="294">
        <v>12.8</v>
      </c>
      <c r="I205" s="294">
        <v>17.3</v>
      </c>
      <c r="J205" s="292">
        <v>18</v>
      </c>
      <c r="K205" s="206">
        <v>18.8</v>
      </c>
      <c r="L205" s="206">
        <v>19.5</v>
      </c>
    </row>
    <row r="206" spans="1:12" s="5" customFormat="1" ht="60" customHeight="1" thickBot="1">
      <c r="A206" s="17">
        <v>805</v>
      </c>
      <c r="B206" s="192" t="s">
        <v>74</v>
      </c>
      <c r="C206" s="139" t="s">
        <v>259</v>
      </c>
      <c r="D206" s="132" t="s">
        <v>74</v>
      </c>
      <c r="E206" s="14" t="s">
        <v>29</v>
      </c>
      <c r="F206" s="128" t="s">
        <v>219</v>
      </c>
      <c r="G206" s="294">
        <v>36052</v>
      </c>
      <c r="H206" s="294">
        <v>20593.599999999999</v>
      </c>
      <c r="I206" s="294">
        <v>36052</v>
      </c>
      <c r="J206" s="292">
        <v>36508.199999999997</v>
      </c>
      <c r="K206" s="292">
        <v>36508.1</v>
      </c>
      <c r="L206" s="292">
        <v>36508.199999999997</v>
      </c>
    </row>
    <row r="207" spans="1:12" s="5" customFormat="1" ht="95.25" thickBot="1">
      <c r="A207" s="17">
        <v>805</v>
      </c>
      <c r="B207" s="192" t="s">
        <v>75</v>
      </c>
      <c r="C207" s="139" t="s">
        <v>258</v>
      </c>
      <c r="D207" s="132" t="s">
        <v>75</v>
      </c>
      <c r="E207" s="14" t="s">
        <v>29</v>
      </c>
      <c r="F207" s="128" t="s">
        <v>219</v>
      </c>
      <c r="G207" s="294">
        <v>180.8</v>
      </c>
      <c r="H207" s="294">
        <v>75.5</v>
      </c>
      <c r="I207" s="294">
        <v>180.8</v>
      </c>
      <c r="J207" s="292">
        <v>0</v>
      </c>
      <c r="K207" s="292">
        <v>0</v>
      </c>
      <c r="L207" s="292">
        <v>0</v>
      </c>
    </row>
    <row r="208" spans="1:12" s="5" customFormat="1" ht="110.45" customHeight="1">
      <c r="A208" s="17">
        <v>805</v>
      </c>
      <c r="B208" s="192" t="s">
        <v>88</v>
      </c>
      <c r="C208" s="134" t="s">
        <v>257</v>
      </c>
      <c r="D208" s="132" t="s">
        <v>88</v>
      </c>
      <c r="E208" s="14" t="s">
        <v>29</v>
      </c>
      <c r="F208" s="128" t="s">
        <v>219</v>
      </c>
      <c r="G208" s="294">
        <v>26248.400000000001</v>
      </c>
      <c r="H208" s="294">
        <v>20437</v>
      </c>
      <c r="I208" s="294">
        <v>26248.400000000001</v>
      </c>
      <c r="J208" s="292">
        <v>0</v>
      </c>
      <c r="K208" s="292">
        <v>0</v>
      </c>
      <c r="L208" s="292">
        <v>0</v>
      </c>
    </row>
    <row r="209" spans="1:12" s="5" customFormat="1" ht="56.45" customHeight="1" thickBot="1">
      <c r="A209" s="17">
        <v>805</v>
      </c>
      <c r="B209" s="278" t="s">
        <v>89</v>
      </c>
      <c r="C209" s="139" t="s">
        <v>272</v>
      </c>
      <c r="D209" s="137" t="s">
        <v>89</v>
      </c>
      <c r="E209" s="14" t="s">
        <v>29</v>
      </c>
      <c r="F209" s="128" t="s">
        <v>219</v>
      </c>
      <c r="G209" s="294">
        <v>10265</v>
      </c>
      <c r="H209" s="294">
        <v>7982.3</v>
      </c>
      <c r="I209" s="294">
        <v>10265</v>
      </c>
      <c r="J209" s="292">
        <v>10317</v>
      </c>
      <c r="K209" s="292">
        <v>10317</v>
      </c>
      <c r="L209" s="292">
        <v>10317</v>
      </c>
    </row>
    <row r="210" spans="1:12" s="5" customFormat="1" ht="80.25" customHeight="1" thickBot="1">
      <c r="A210" s="17">
        <v>805</v>
      </c>
      <c r="B210" s="266" t="s">
        <v>479</v>
      </c>
      <c r="C210" s="139" t="s">
        <v>255</v>
      </c>
      <c r="D210" s="130" t="s">
        <v>54</v>
      </c>
      <c r="E210" s="14" t="s">
        <v>29</v>
      </c>
      <c r="F210" s="128" t="s">
        <v>219</v>
      </c>
      <c r="G210" s="294">
        <v>30300</v>
      </c>
      <c r="H210" s="294">
        <v>22515.5</v>
      </c>
      <c r="I210" s="294">
        <v>30300</v>
      </c>
      <c r="J210" s="292">
        <v>31770</v>
      </c>
      <c r="K210" s="292">
        <v>31770</v>
      </c>
      <c r="L210" s="292">
        <v>31770</v>
      </c>
    </row>
    <row r="211" spans="1:12" s="5" customFormat="1" ht="86.25" thickBot="1">
      <c r="A211" s="17">
        <v>805</v>
      </c>
      <c r="B211" s="266" t="s">
        <v>480</v>
      </c>
      <c r="C211" s="139" t="s">
        <v>256</v>
      </c>
      <c r="D211" s="130" t="s">
        <v>87</v>
      </c>
      <c r="E211" s="14" t="s">
        <v>29</v>
      </c>
      <c r="F211" s="128" t="s">
        <v>219</v>
      </c>
      <c r="G211" s="294">
        <v>69905</v>
      </c>
      <c r="H211" s="294">
        <v>49033.1</v>
      </c>
      <c r="I211" s="294">
        <v>69905</v>
      </c>
      <c r="J211" s="292">
        <v>72559.7</v>
      </c>
      <c r="K211" s="292">
        <v>72559.7</v>
      </c>
      <c r="L211" s="292">
        <v>72559.7</v>
      </c>
    </row>
    <row r="212" spans="1:12" s="5" customFormat="1" ht="55.9" customHeight="1" thickBot="1">
      <c r="A212" s="17">
        <v>805</v>
      </c>
      <c r="B212" s="266" t="s">
        <v>481</v>
      </c>
      <c r="C212" s="139" t="s">
        <v>254</v>
      </c>
      <c r="D212" s="130" t="s">
        <v>86</v>
      </c>
      <c r="E212" s="14" t="s">
        <v>29</v>
      </c>
      <c r="F212" s="128" t="s">
        <v>219</v>
      </c>
      <c r="G212" s="294">
        <v>24140</v>
      </c>
      <c r="H212" s="294">
        <v>19242.099999999999</v>
      </c>
      <c r="I212" s="294">
        <v>24140</v>
      </c>
      <c r="J212" s="292">
        <v>28418.2</v>
      </c>
      <c r="K212" s="292">
        <v>28418.2</v>
      </c>
      <c r="L212" s="292">
        <v>28418.2</v>
      </c>
    </row>
    <row r="213" spans="1:12" s="5" customFormat="1" ht="85.5">
      <c r="A213" s="17">
        <v>805</v>
      </c>
      <c r="B213" s="266" t="s">
        <v>482</v>
      </c>
      <c r="C213" s="142" t="s">
        <v>253</v>
      </c>
      <c r="D213" s="130" t="s">
        <v>83</v>
      </c>
      <c r="E213" s="14" t="s">
        <v>29</v>
      </c>
      <c r="F213" s="128" t="s">
        <v>219</v>
      </c>
      <c r="G213" s="294">
        <v>11959.1</v>
      </c>
      <c r="H213" s="294">
        <v>8551.7000000000007</v>
      </c>
      <c r="I213" s="294">
        <v>11959.1</v>
      </c>
      <c r="J213" s="292">
        <v>11836.1</v>
      </c>
      <c r="K213" s="292">
        <v>11836.1</v>
      </c>
      <c r="L213" s="292">
        <v>11836.1</v>
      </c>
    </row>
    <row r="214" spans="1:12" s="5" customFormat="1" ht="85.5">
      <c r="A214" s="17">
        <v>805</v>
      </c>
      <c r="B214" s="279" t="s">
        <v>483</v>
      </c>
      <c r="C214" s="134" t="s">
        <v>273</v>
      </c>
      <c r="D214" s="143" t="s">
        <v>84</v>
      </c>
      <c r="E214" s="14" t="s">
        <v>29</v>
      </c>
      <c r="F214" s="128" t="s">
        <v>219</v>
      </c>
      <c r="G214" s="294">
        <v>26200</v>
      </c>
      <c r="H214" s="294">
        <v>19941</v>
      </c>
      <c r="I214" s="294">
        <v>26200</v>
      </c>
      <c r="J214" s="292">
        <v>29091</v>
      </c>
      <c r="K214" s="292">
        <v>29091</v>
      </c>
      <c r="L214" s="292">
        <v>29091</v>
      </c>
    </row>
    <row r="215" spans="1:12" s="5" customFormat="1" ht="86.25" thickBot="1">
      <c r="A215" s="17">
        <v>805</v>
      </c>
      <c r="B215" s="278" t="s">
        <v>484</v>
      </c>
      <c r="C215" s="139" t="s">
        <v>464</v>
      </c>
      <c r="D215" s="137" t="s">
        <v>85</v>
      </c>
      <c r="E215" s="14" t="s">
        <v>29</v>
      </c>
      <c r="F215" s="128" t="s">
        <v>219</v>
      </c>
      <c r="G215" s="206">
        <v>16.600000000000001</v>
      </c>
      <c r="H215" s="206">
        <v>10</v>
      </c>
      <c r="I215" s="206">
        <v>16.600000000000001</v>
      </c>
      <c r="J215" s="292">
        <v>17.3</v>
      </c>
      <c r="K215" s="292">
        <v>17.3</v>
      </c>
      <c r="L215" s="292">
        <v>17.3</v>
      </c>
    </row>
    <row r="216" spans="1:12" s="5" customFormat="1" ht="94.9" customHeight="1" thickBot="1">
      <c r="A216" s="17">
        <v>805</v>
      </c>
      <c r="B216" s="266" t="s">
        <v>283</v>
      </c>
      <c r="C216" s="144" t="s">
        <v>280</v>
      </c>
      <c r="D216" s="130" t="s">
        <v>283</v>
      </c>
      <c r="E216" s="14" t="s">
        <v>29</v>
      </c>
      <c r="F216" s="128" t="s">
        <v>219</v>
      </c>
      <c r="G216" s="294">
        <v>648.20000000000005</v>
      </c>
      <c r="H216" s="294">
        <v>510.5</v>
      </c>
      <c r="I216" s="294">
        <v>648.20000000000005</v>
      </c>
      <c r="J216" s="292">
        <v>773</v>
      </c>
      <c r="K216" s="206">
        <v>806</v>
      </c>
      <c r="L216" s="206">
        <v>910</v>
      </c>
    </row>
    <row r="217" spans="1:12" s="5" customFormat="1" ht="86.25" thickBot="1">
      <c r="A217" s="17">
        <v>805</v>
      </c>
      <c r="B217" s="266" t="s">
        <v>56</v>
      </c>
      <c r="C217" s="139" t="s">
        <v>252</v>
      </c>
      <c r="D217" s="130" t="s">
        <v>56</v>
      </c>
      <c r="E217" s="14" t="s">
        <v>29</v>
      </c>
      <c r="F217" s="128" t="s">
        <v>219</v>
      </c>
      <c r="G217" s="294">
        <v>52301.2</v>
      </c>
      <c r="H217" s="294">
        <v>44119.1</v>
      </c>
      <c r="I217" s="294">
        <v>52301.2</v>
      </c>
      <c r="J217" s="292">
        <v>58562.8</v>
      </c>
      <c r="K217" s="206">
        <v>65017.599999999999</v>
      </c>
      <c r="L217" s="206">
        <v>68836</v>
      </c>
    </row>
    <row r="218" spans="1:12" s="5" customFormat="1" ht="70.900000000000006" customHeight="1" thickBot="1">
      <c r="A218" s="17">
        <v>805</v>
      </c>
      <c r="B218" s="280" t="s">
        <v>282</v>
      </c>
      <c r="C218" s="146" t="s">
        <v>281</v>
      </c>
      <c r="D218" s="145" t="s">
        <v>282</v>
      </c>
      <c r="E218" s="14" t="s">
        <v>29</v>
      </c>
      <c r="F218" s="128" t="s">
        <v>219</v>
      </c>
      <c r="G218" s="294">
        <v>921.6</v>
      </c>
      <c r="H218" s="294">
        <v>649.1</v>
      </c>
      <c r="I218" s="294">
        <v>921.6</v>
      </c>
      <c r="J218" s="292">
        <v>951.8</v>
      </c>
      <c r="K218" s="206">
        <v>950.5</v>
      </c>
      <c r="L218" s="206">
        <v>940.5</v>
      </c>
    </row>
    <row r="219" spans="1:12" s="5" customFormat="1" ht="101.25" customHeight="1">
      <c r="A219" s="17">
        <v>805</v>
      </c>
      <c r="B219" s="281" t="s">
        <v>485</v>
      </c>
      <c r="C219" s="142" t="s">
        <v>250</v>
      </c>
      <c r="D219" s="147" t="s">
        <v>55</v>
      </c>
      <c r="E219" s="148" t="s">
        <v>29</v>
      </c>
      <c r="F219" s="128" t="s">
        <v>219</v>
      </c>
      <c r="G219" s="294">
        <v>101697.4</v>
      </c>
      <c r="H219" s="294">
        <v>75847.3</v>
      </c>
      <c r="I219" s="294">
        <v>101697.4</v>
      </c>
      <c r="J219" s="292">
        <v>105468.9</v>
      </c>
      <c r="K219" s="292">
        <v>105468.9</v>
      </c>
      <c r="L219" s="292">
        <v>105468.9</v>
      </c>
    </row>
    <row r="220" spans="1:12" s="5" customFormat="1" ht="68.45" customHeight="1">
      <c r="A220" s="17">
        <v>805</v>
      </c>
      <c r="B220" s="266" t="s">
        <v>486</v>
      </c>
      <c r="C220" s="134" t="s">
        <v>249</v>
      </c>
      <c r="D220" s="130" t="s">
        <v>52</v>
      </c>
      <c r="E220" s="148" t="s">
        <v>29</v>
      </c>
      <c r="F220" s="128" t="s">
        <v>219</v>
      </c>
      <c r="G220" s="294">
        <v>1953</v>
      </c>
      <c r="H220" s="294">
        <v>1410.3</v>
      </c>
      <c r="I220" s="294">
        <v>1953</v>
      </c>
      <c r="J220" s="292">
        <v>2952</v>
      </c>
      <c r="K220" s="292">
        <v>2952</v>
      </c>
      <c r="L220" s="292">
        <v>2952</v>
      </c>
    </row>
    <row r="221" spans="1:12" s="5" customFormat="1" ht="80.25" customHeight="1">
      <c r="A221" s="17">
        <v>804</v>
      </c>
      <c r="B221" s="266" t="s">
        <v>487</v>
      </c>
      <c r="C221" s="134" t="s">
        <v>251</v>
      </c>
      <c r="D221" s="130" t="s">
        <v>65</v>
      </c>
      <c r="E221" s="14" t="s">
        <v>28</v>
      </c>
      <c r="F221" s="128" t="s">
        <v>219</v>
      </c>
      <c r="G221" s="294">
        <v>3681.8</v>
      </c>
      <c r="H221" s="294">
        <v>2239</v>
      </c>
      <c r="I221" s="294">
        <v>3681.8</v>
      </c>
      <c r="J221" s="292">
        <v>3949.2</v>
      </c>
      <c r="K221" s="292">
        <v>3949.2</v>
      </c>
      <c r="L221" s="292">
        <v>3949.2</v>
      </c>
    </row>
    <row r="222" spans="1:12" s="5" customFormat="1" ht="69" customHeight="1">
      <c r="A222" s="17">
        <v>804</v>
      </c>
      <c r="B222" s="266" t="s">
        <v>488</v>
      </c>
      <c r="C222" s="134" t="s">
        <v>248</v>
      </c>
      <c r="D222" s="130" t="s">
        <v>57</v>
      </c>
      <c r="E222" s="14" t="s">
        <v>28</v>
      </c>
      <c r="F222" s="128" t="s">
        <v>219</v>
      </c>
      <c r="G222" s="294">
        <v>349.7</v>
      </c>
      <c r="H222" s="294">
        <v>349.7</v>
      </c>
      <c r="I222" s="294">
        <v>349.7</v>
      </c>
      <c r="J222" s="292">
        <v>374</v>
      </c>
      <c r="K222" s="292">
        <v>374</v>
      </c>
      <c r="L222" s="292">
        <v>374</v>
      </c>
    </row>
    <row r="223" spans="1:12" s="5" customFormat="1" ht="66.75" customHeight="1">
      <c r="A223" s="17">
        <v>804</v>
      </c>
      <c r="B223" s="266" t="s">
        <v>489</v>
      </c>
      <c r="C223" s="134" t="s">
        <v>247</v>
      </c>
      <c r="D223" s="130" t="s">
        <v>60</v>
      </c>
      <c r="E223" s="14" t="s">
        <v>28</v>
      </c>
      <c r="F223" s="128" t="s">
        <v>219</v>
      </c>
      <c r="G223" s="294">
        <v>82.8</v>
      </c>
      <c r="H223" s="294">
        <v>0</v>
      </c>
      <c r="I223" s="294">
        <v>82.8</v>
      </c>
      <c r="J223" s="292">
        <v>74.8</v>
      </c>
      <c r="K223" s="292">
        <v>74.8</v>
      </c>
      <c r="L223" s="292">
        <v>74.8</v>
      </c>
    </row>
    <row r="224" spans="1:12" s="5" customFormat="1" ht="79.5" customHeight="1" thickBot="1">
      <c r="A224" s="17">
        <v>805</v>
      </c>
      <c r="B224" s="266" t="s">
        <v>490</v>
      </c>
      <c r="C224" s="139" t="s">
        <v>241</v>
      </c>
      <c r="D224" s="130" t="s">
        <v>61</v>
      </c>
      <c r="E224" s="14" t="s">
        <v>29</v>
      </c>
      <c r="F224" s="128" t="s">
        <v>219</v>
      </c>
      <c r="G224" s="294">
        <v>5</v>
      </c>
      <c r="H224" s="294">
        <v>1.5</v>
      </c>
      <c r="I224" s="294">
        <v>1.5</v>
      </c>
      <c r="J224" s="292">
        <v>1.2</v>
      </c>
      <c r="K224" s="206">
        <v>1.2</v>
      </c>
      <c r="L224" s="206">
        <v>1.3</v>
      </c>
    </row>
    <row r="225" spans="1:12" s="5" customFormat="1" ht="82.5" customHeight="1" thickBot="1">
      <c r="A225" s="17">
        <v>805</v>
      </c>
      <c r="B225" s="266" t="s">
        <v>59</v>
      </c>
      <c r="C225" s="139" t="s">
        <v>240</v>
      </c>
      <c r="D225" s="130" t="s">
        <v>59</v>
      </c>
      <c r="E225" s="14" t="s">
        <v>29</v>
      </c>
      <c r="F225" s="128" t="s">
        <v>219</v>
      </c>
      <c r="G225" s="294">
        <v>1453</v>
      </c>
      <c r="H225" s="294">
        <v>1072.5999999999999</v>
      </c>
      <c r="I225" s="294">
        <v>1453</v>
      </c>
      <c r="J225" s="292">
        <v>1560</v>
      </c>
      <c r="K225" s="206">
        <v>1622.4</v>
      </c>
      <c r="L225" s="206">
        <v>1687.2</v>
      </c>
    </row>
    <row r="226" spans="1:12" s="5" customFormat="1" ht="71.25" customHeight="1">
      <c r="A226" s="17">
        <v>800</v>
      </c>
      <c r="B226" s="266" t="s">
        <v>58</v>
      </c>
      <c r="C226" s="134" t="s">
        <v>242</v>
      </c>
      <c r="D226" s="130" t="s">
        <v>58</v>
      </c>
      <c r="E226" s="14" t="s">
        <v>32</v>
      </c>
      <c r="F226" s="128" t="s">
        <v>219</v>
      </c>
      <c r="G226" s="294">
        <v>13.5</v>
      </c>
      <c r="H226" s="294">
        <v>13.5</v>
      </c>
      <c r="I226" s="294">
        <v>13.5</v>
      </c>
      <c r="J226" s="292">
        <v>13.5</v>
      </c>
      <c r="K226" s="292">
        <v>13.5</v>
      </c>
      <c r="L226" s="292">
        <v>13.5</v>
      </c>
    </row>
    <row r="227" spans="1:12" s="5" customFormat="1" ht="61.5" customHeight="1">
      <c r="A227" s="17">
        <v>800</v>
      </c>
      <c r="B227" s="266" t="s">
        <v>62</v>
      </c>
      <c r="C227" s="134" t="s">
        <v>243</v>
      </c>
      <c r="D227" s="130" t="s">
        <v>62</v>
      </c>
      <c r="E227" s="14" t="s">
        <v>32</v>
      </c>
      <c r="F227" s="128" t="s">
        <v>219</v>
      </c>
      <c r="G227" s="294">
        <v>673.9</v>
      </c>
      <c r="H227" s="294">
        <v>134.19999999999999</v>
      </c>
      <c r="I227" s="294">
        <v>673.9</v>
      </c>
      <c r="J227" s="292">
        <v>743.7</v>
      </c>
      <c r="K227" s="292">
        <v>743.7</v>
      </c>
      <c r="L227" s="292">
        <v>743.7</v>
      </c>
    </row>
    <row r="228" spans="1:12" s="5" customFormat="1" ht="75.599999999999994" customHeight="1">
      <c r="A228" s="17">
        <v>800</v>
      </c>
      <c r="B228" s="267" t="s">
        <v>277</v>
      </c>
      <c r="C228" s="338" t="s">
        <v>284</v>
      </c>
      <c r="D228" s="133" t="s">
        <v>277</v>
      </c>
      <c r="E228" s="14" t="s">
        <v>32</v>
      </c>
      <c r="F228" s="128" t="s">
        <v>219</v>
      </c>
      <c r="G228" s="294">
        <v>5.2</v>
      </c>
      <c r="H228" s="294">
        <v>0</v>
      </c>
      <c r="I228" s="206">
        <v>2.2999999999999998</v>
      </c>
      <c r="J228" s="292">
        <v>38.6</v>
      </c>
      <c r="K228" s="206">
        <v>2.2999999999999998</v>
      </c>
      <c r="L228" s="206">
        <v>2.1</v>
      </c>
    </row>
    <row r="229" spans="1:12" s="5" customFormat="1" ht="49.9" customHeight="1">
      <c r="A229" s="17">
        <v>800</v>
      </c>
      <c r="B229" s="282" t="s">
        <v>276</v>
      </c>
      <c r="C229" s="197" t="s">
        <v>246</v>
      </c>
      <c r="D229" s="149" t="s">
        <v>276</v>
      </c>
      <c r="E229" s="14" t="s">
        <v>32</v>
      </c>
      <c r="F229" s="128" t="s">
        <v>219</v>
      </c>
      <c r="G229" s="294">
        <v>1561.5</v>
      </c>
      <c r="H229" s="294">
        <v>957.8</v>
      </c>
      <c r="I229" s="206">
        <v>1354.3</v>
      </c>
      <c r="J229" s="292">
        <v>1524.2</v>
      </c>
      <c r="K229" s="206">
        <v>1354.3</v>
      </c>
      <c r="L229" s="206">
        <v>1310.0999999999999</v>
      </c>
    </row>
    <row r="230" spans="1:12" s="5" customFormat="1" ht="57">
      <c r="A230" s="17">
        <v>800</v>
      </c>
      <c r="B230" s="266" t="s">
        <v>64</v>
      </c>
      <c r="C230" s="286" t="s">
        <v>244</v>
      </c>
      <c r="D230" s="130" t="s">
        <v>64</v>
      </c>
      <c r="E230" s="14" t="s">
        <v>32</v>
      </c>
      <c r="F230" s="128" t="s">
        <v>219</v>
      </c>
      <c r="G230" s="294">
        <v>2648.5</v>
      </c>
      <c r="H230" s="294">
        <v>1890</v>
      </c>
      <c r="I230" s="292">
        <v>2648.5</v>
      </c>
      <c r="J230" s="292">
        <v>2648.5</v>
      </c>
      <c r="K230" s="292">
        <v>2648.5</v>
      </c>
      <c r="L230" s="292">
        <v>2648.5</v>
      </c>
    </row>
    <row r="231" spans="1:12" s="5" customFormat="1" ht="57">
      <c r="A231" s="17">
        <v>800</v>
      </c>
      <c r="B231" s="266" t="s">
        <v>63</v>
      </c>
      <c r="C231" s="286" t="s">
        <v>245</v>
      </c>
      <c r="D231" s="130" t="s">
        <v>63</v>
      </c>
      <c r="E231" s="14" t="s">
        <v>32</v>
      </c>
      <c r="F231" s="128" t="s">
        <v>219</v>
      </c>
      <c r="G231" s="294">
        <v>26.4</v>
      </c>
      <c r="H231" s="294">
        <v>19.8</v>
      </c>
      <c r="I231" s="294">
        <v>26.4</v>
      </c>
      <c r="J231" s="292">
        <v>21.6</v>
      </c>
      <c r="K231" s="292">
        <v>21.6</v>
      </c>
      <c r="L231" s="292">
        <v>21.6</v>
      </c>
    </row>
    <row r="232" spans="1:12" s="5" customFormat="1" ht="85.5" customHeight="1">
      <c r="A232" s="17">
        <v>805</v>
      </c>
      <c r="B232" s="282" t="s">
        <v>274</v>
      </c>
      <c r="C232" s="285" t="s">
        <v>275</v>
      </c>
      <c r="D232" s="149" t="s">
        <v>274</v>
      </c>
      <c r="E232" s="14" t="s">
        <v>29</v>
      </c>
      <c r="F232" s="128" t="s">
        <v>219</v>
      </c>
      <c r="G232" s="294">
        <v>65006</v>
      </c>
      <c r="H232" s="294">
        <v>55664.9</v>
      </c>
      <c r="I232" s="294">
        <v>65006</v>
      </c>
      <c r="J232" s="292">
        <v>68381.899999999994</v>
      </c>
      <c r="K232" s="206">
        <v>78388.3</v>
      </c>
      <c r="L232" s="206">
        <v>85769.4</v>
      </c>
    </row>
    <row r="233" spans="1:12" s="5" customFormat="1" ht="86.25" customHeight="1">
      <c r="A233" s="17">
        <v>805</v>
      </c>
      <c r="B233" s="192" t="s">
        <v>375</v>
      </c>
      <c r="C233" s="188" t="s">
        <v>353</v>
      </c>
      <c r="D233" s="132" t="s">
        <v>375</v>
      </c>
      <c r="E233" s="14" t="s">
        <v>29</v>
      </c>
      <c r="F233" s="128"/>
      <c r="G233" s="294">
        <v>3006.6</v>
      </c>
      <c r="H233" s="294">
        <v>1252</v>
      </c>
      <c r="I233" s="294">
        <v>3006.6</v>
      </c>
      <c r="J233" s="292">
        <v>1986</v>
      </c>
      <c r="K233" s="206">
        <v>2091.1999999999998</v>
      </c>
      <c r="L233" s="206">
        <v>2318.1999999999998</v>
      </c>
    </row>
    <row r="234" spans="1:12" s="5" customFormat="1" ht="86.25" customHeight="1">
      <c r="A234" s="17">
        <v>805</v>
      </c>
      <c r="B234" s="187" t="s">
        <v>354</v>
      </c>
      <c r="C234" s="188" t="s">
        <v>457</v>
      </c>
      <c r="D234" s="187" t="s">
        <v>354</v>
      </c>
      <c r="E234" s="14" t="s">
        <v>29</v>
      </c>
      <c r="F234" s="128"/>
      <c r="G234" s="294">
        <v>163462.6</v>
      </c>
      <c r="H234" s="294">
        <v>124986.6</v>
      </c>
      <c r="I234" s="294">
        <v>163462.6</v>
      </c>
      <c r="J234" s="292">
        <v>155221.29999999999</v>
      </c>
      <c r="K234" s="206">
        <v>167052.79999999999</v>
      </c>
      <c r="L234" s="206">
        <v>184989.3</v>
      </c>
    </row>
    <row r="235" spans="1:12" s="5" customFormat="1" ht="86.25" customHeight="1">
      <c r="A235" s="17">
        <v>805</v>
      </c>
      <c r="B235" s="190" t="s">
        <v>355</v>
      </c>
      <c r="C235" s="193" t="s">
        <v>458</v>
      </c>
      <c r="D235" s="190" t="s">
        <v>355</v>
      </c>
      <c r="E235" s="14" t="s">
        <v>29</v>
      </c>
      <c r="F235" s="128"/>
      <c r="G235" s="294">
        <v>1466.2</v>
      </c>
      <c r="H235" s="294">
        <v>0</v>
      </c>
      <c r="I235" s="294">
        <v>1466.2</v>
      </c>
      <c r="J235" s="292">
        <v>0</v>
      </c>
      <c r="K235" s="292">
        <v>0</v>
      </c>
      <c r="L235" s="292">
        <v>0</v>
      </c>
    </row>
    <row r="236" spans="1:12" s="5" customFormat="1" ht="57.75" customHeight="1">
      <c r="A236" s="17">
        <v>804</v>
      </c>
      <c r="B236" s="191" t="s">
        <v>359</v>
      </c>
      <c r="C236" s="189" t="s">
        <v>357</v>
      </c>
      <c r="D236" s="191" t="s">
        <v>359</v>
      </c>
      <c r="E236" s="14" t="s">
        <v>28</v>
      </c>
      <c r="F236" s="128"/>
      <c r="G236" s="294">
        <v>27485.3</v>
      </c>
      <c r="H236" s="294">
        <v>19719</v>
      </c>
      <c r="I236" s="294">
        <v>27485.3</v>
      </c>
      <c r="J236" s="292">
        <v>26404.6</v>
      </c>
      <c r="K236" s="206">
        <v>26404.6</v>
      </c>
      <c r="L236" s="206">
        <v>28279.4</v>
      </c>
    </row>
    <row r="237" spans="1:12" s="5" customFormat="1" ht="67.5" customHeight="1">
      <c r="A237" s="17">
        <v>804</v>
      </c>
      <c r="B237" s="192" t="s">
        <v>356</v>
      </c>
      <c r="C237" s="188" t="s">
        <v>358</v>
      </c>
      <c r="D237" s="192" t="s">
        <v>356</v>
      </c>
      <c r="E237" s="14" t="s">
        <v>28</v>
      </c>
      <c r="F237" s="128"/>
      <c r="G237" s="294">
        <v>30053.200000000001</v>
      </c>
      <c r="H237" s="294">
        <v>14223.7</v>
      </c>
      <c r="I237" s="294">
        <v>30053.200000000001</v>
      </c>
      <c r="J237" s="292">
        <v>31743.9</v>
      </c>
      <c r="K237" s="206">
        <v>31647.5</v>
      </c>
      <c r="L237" s="206">
        <v>32625.5</v>
      </c>
    </row>
    <row r="238" spans="1:12" s="5" customFormat="1" ht="67.5" customHeight="1">
      <c r="A238" s="17">
        <v>805</v>
      </c>
      <c r="B238" s="185" t="s">
        <v>491</v>
      </c>
      <c r="C238" s="197" t="s">
        <v>365</v>
      </c>
      <c r="D238" s="264" t="s">
        <v>366</v>
      </c>
      <c r="E238" s="14" t="s">
        <v>29</v>
      </c>
      <c r="F238" s="128"/>
      <c r="G238" s="294">
        <v>135.4</v>
      </c>
      <c r="H238" s="294">
        <v>68.5</v>
      </c>
      <c r="I238" s="294">
        <v>135.4</v>
      </c>
      <c r="J238" s="292">
        <v>135.5</v>
      </c>
      <c r="K238" s="292">
        <v>135.5</v>
      </c>
      <c r="L238" s="292">
        <v>135.5</v>
      </c>
    </row>
    <row r="239" spans="1:12" s="5" customFormat="1" ht="85.5" customHeight="1">
      <c r="A239" s="17">
        <v>805</v>
      </c>
      <c r="B239" s="185" t="s">
        <v>462</v>
      </c>
      <c r="C239" s="188" t="s">
        <v>463</v>
      </c>
      <c r="D239" s="291"/>
      <c r="E239" s="14" t="s">
        <v>29</v>
      </c>
      <c r="F239" s="128"/>
      <c r="G239" s="294">
        <v>9030</v>
      </c>
      <c r="H239" s="294">
        <v>7219.8</v>
      </c>
      <c r="I239" s="294">
        <v>9030</v>
      </c>
      <c r="J239" s="292">
        <v>8541.4</v>
      </c>
      <c r="K239" s="292">
        <v>8541.4</v>
      </c>
      <c r="L239" s="292">
        <v>8541.4</v>
      </c>
    </row>
    <row r="240" spans="1:12" s="5" customFormat="1" ht="43.15" customHeight="1">
      <c r="A240" s="17"/>
      <c r="B240" s="126"/>
      <c r="C240" s="27" t="s">
        <v>278</v>
      </c>
      <c r="D240" s="150" t="s">
        <v>17</v>
      </c>
      <c r="E240" s="30"/>
      <c r="F240" s="128" t="s">
        <v>219</v>
      </c>
      <c r="G240" s="209">
        <f>G241+G243+G244</f>
        <v>12092.1</v>
      </c>
      <c r="H240" s="209">
        <f t="shared" ref="H240:L240" si="58">H241+H243+H244</f>
        <v>7622.2</v>
      </c>
      <c r="I240" s="209">
        <f t="shared" si="58"/>
        <v>11698.8</v>
      </c>
      <c r="J240" s="209">
        <f>J241+J243+J244</f>
        <v>22127.4</v>
      </c>
      <c r="K240" s="209">
        <f t="shared" si="58"/>
        <v>0</v>
      </c>
      <c r="L240" s="209">
        <f t="shared" si="58"/>
        <v>0</v>
      </c>
    </row>
    <row r="241" spans="1:12" s="5" customFormat="1" ht="93" customHeight="1">
      <c r="A241" s="17">
        <v>801</v>
      </c>
      <c r="B241" s="283" t="s">
        <v>51</v>
      </c>
      <c r="C241" s="152" t="s">
        <v>279</v>
      </c>
      <c r="D241" s="151" t="s">
        <v>51</v>
      </c>
      <c r="E241" s="14" t="s">
        <v>49</v>
      </c>
      <c r="F241" s="128" t="s">
        <v>219</v>
      </c>
      <c r="G241" s="206">
        <v>12013.6</v>
      </c>
      <c r="H241" s="206">
        <v>7335.4</v>
      </c>
      <c r="I241" s="206">
        <v>11412</v>
      </c>
      <c r="J241" s="206">
        <v>22127.4</v>
      </c>
      <c r="K241" s="206">
        <v>0</v>
      </c>
      <c r="L241" s="206">
        <v>0</v>
      </c>
    </row>
    <row r="242" spans="1:12" s="5" customFormat="1" ht="120.6" hidden="1" customHeight="1">
      <c r="A242" s="17"/>
      <c r="B242" s="126"/>
      <c r="C242" s="27" t="s">
        <v>291</v>
      </c>
      <c r="D242" s="153" t="s">
        <v>128</v>
      </c>
      <c r="E242" s="14"/>
      <c r="F242" s="128" t="s">
        <v>219</v>
      </c>
      <c r="G242" s="199">
        <v>0</v>
      </c>
      <c r="H242" s="199">
        <v>3381.4</v>
      </c>
      <c r="I242" s="200"/>
      <c r="J242" s="292"/>
      <c r="K242" s="206"/>
      <c r="L242" s="206"/>
    </row>
    <row r="243" spans="1:12" s="5" customFormat="1" ht="153" customHeight="1">
      <c r="A243" s="17">
        <v>801</v>
      </c>
      <c r="B243" s="270" t="s">
        <v>453</v>
      </c>
      <c r="C243" s="156" t="s">
        <v>360</v>
      </c>
      <c r="D243" s="271" t="s">
        <v>453</v>
      </c>
      <c r="E243" s="14" t="s">
        <v>49</v>
      </c>
      <c r="F243" s="128" t="s">
        <v>219</v>
      </c>
      <c r="G243" s="206">
        <v>78.5</v>
      </c>
      <c r="H243" s="206">
        <v>78.5</v>
      </c>
      <c r="I243" s="206">
        <v>78.5</v>
      </c>
      <c r="J243" s="292">
        <v>0</v>
      </c>
      <c r="K243" s="206">
        <v>0</v>
      </c>
      <c r="L243" s="206">
        <v>0</v>
      </c>
    </row>
    <row r="244" spans="1:12" s="5" customFormat="1" ht="55.5" customHeight="1">
      <c r="A244" s="17">
        <v>846</v>
      </c>
      <c r="B244" s="272" t="s">
        <v>297</v>
      </c>
      <c r="C244" s="157" t="s">
        <v>298</v>
      </c>
      <c r="D244" s="273" t="s">
        <v>297</v>
      </c>
      <c r="E244" s="14" t="s">
        <v>374</v>
      </c>
      <c r="F244" s="128" t="s">
        <v>219</v>
      </c>
      <c r="G244" s="206">
        <v>0</v>
      </c>
      <c r="H244" s="206">
        <v>208.3</v>
      </c>
      <c r="I244" s="206">
        <v>208.3</v>
      </c>
      <c r="J244" s="292">
        <v>0</v>
      </c>
      <c r="K244" s="206">
        <v>0</v>
      </c>
      <c r="L244" s="206">
        <v>0</v>
      </c>
    </row>
    <row r="245" spans="1:12" s="5" customFormat="1" ht="39.75" customHeight="1">
      <c r="A245" s="17"/>
      <c r="B245" s="274" t="s">
        <v>361</v>
      </c>
      <c r="C245" s="157"/>
      <c r="D245" s="155"/>
      <c r="E245" s="14"/>
      <c r="F245" s="128"/>
      <c r="G245" s="209">
        <f>G246</f>
        <v>960</v>
      </c>
      <c r="H245" s="209">
        <f t="shared" ref="H245:L245" si="59">H246</f>
        <v>790</v>
      </c>
      <c r="I245" s="209">
        <f t="shared" si="59"/>
        <v>960</v>
      </c>
      <c r="J245" s="209">
        <f t="shared" si="59"/>
        <v>0</v>
      </c>
      <c r="K245" s="209">
        <f t="shared" si="59"/>
        <v>0</v>
      </c>
      <c r="L245" s="209">
        <f t="shared" si="59"/>
        <v>0</v>
      </c>
    </row>
    <row r="246" spans="1:12" s="5" customFormat="1" ht="40.5" customHeight="1">
      <c r="A246" s="17">
        <v>846</v>
      </c>
      <c r="B246" s="194" t="s">
        <v>362</v>
      </c>
      <c r="C246" s="188" t="s">
        <v>363</v>
      </c>
      <c r="D246" s="194" t="s">
        <v>362</v>
      </c>
      <c r="E246" s="14" t="s">
        <v>373</v>
      </c>
      <c r="F246" s="128"/>
      <c r="G246" s="206">
        <v>960</v>
      </c>
      <c r="H246" s="206">
        <v>790</v>
      </c>
      <c r="I246" s="297">
        <v>960</v>
      </c>
      <c r="J246" s="292">
        <v>0</v>
      </c>
      <c r="K246" s="206">
        <v>0</v>
      </c>
      <c r="L246" s="206">
        <v>0</v>
      </c>
    </row>
    <row r="247" spans="1:12" s="5" customFormat="1" ht="65.45" customHeight="1">
      <c r="A247" s="17"/>
      <c r="B247" s="284" t="s">
        <v>454</v>
      </c>
      <c r="C247" s="27" t="s">
        <v>292</v>
      </c>
      <c r="D247" s="153" t="s">
        <v>129</v>
      </c>
      <c r="E247" s="14"/>
      <c r="F247" s="128" t="s">
        <v>219</v>
      </c>
      <c r="G247" s="206">
        <v>0</v>
      </c>
      <c r="H247" s="206">
        <v>12.5</v>
      </c>
      <c r="I247" s="297">
        <v>0</v>
      </c>
      <c r="J247" s="292">
        <v>0</v>
      </c>
      <c r="K247" s="206">
        <v>0</v>
      </c>
      <c r="L247" s="206">
        <v>0</v>
      </c>
    </row>
    <row r="248" spans="1:12" s="5" customFormat="1" ht="72" customHeight="1">
      <c r="A248" s="17"/>
      <c r="B248" s="284" t="s">
        <v>455</v>
      </c>
      <c r="C248" s="27" t="s">
        <v>260</v>
      </c>
      <c r="D248" s="153" t="s">
        <v>130</v>
      </c>
      <c r="E248" s="14"/>
      <c r="F248" s="128" t="s">
        <v>219</v>
      </c>
      <c r="G248" s="206">
        <v>0</v>
      </c>
      <c r="H248" s="206">
        <v>-338.1</v>
      </c>
      <c r="I248" s="206">
        <v>0</v>
      </c>
      <c r="J248" s="292">
        <v>0</v>
      </c>
      <c r="K248" s="206">
        <v>0</v>
      </c>
      <c r="L248" s="206">
        <v>0</v>
      </c>
    </row>
    <row r="249" spans="1:12" s="5" customFormat="1" ht="34.9" customHeight="1">
      <c r="A249" s="17"/>
      <c r="B249" s="339" t="s">
        <v>133</v>
      </c>
      <c r="C249" s="339"/>
      <c r="D249" s="340"/>
      <c r="E249" s="15"/>
      <c r="F249" s="341"/>
      <c r="G249" s="342">
        <f>G161+G162</f>
        <v>2624504.5999999996</v>
      </c>
      <c r="H249" s="342">
        <f t="shared" ref="H249:L249" si="60">H161+H162</f>
        <v>1891502.2000000002</v>
      </c>
      <c r="I249" s="343">
        <f t="shared" si="60"/>
        <v>2597771.5</v>
      </c>
      <c r="J249" s="343">
        <f t="shared" si="60"/>
        <v>2615995.4</v>
      </c>
      <c r="K249" s="343">
        <f t="shared" si="60"/>
        <v>2429308.9000000004</v>
      </c>
      <c r="L249" s="342">
        <f t="shared" si="60"/>
        <v>2448590</v>
      </c>
    </row>
    <row r="250" spans="1:12" s="5" customFormat="1">
      <c r="C250" s="10"/>
      <c r="D250" s="10"/>
      <c r="E250" s="10"/>
      <c r="F250" s="10"/>
      <c r="G250" s="11"/>
      <c r="H250" s="11"/>
      <c r="I250" s="11"/>
      <c r="J250" s="11"/>
      <c r="K250" s="11"/>
      <c r="L250" s="11"/>
    </row>
    <row r="251" spans="1:12" s="5" customFormat="1">
      <c r="C251" s="10"/>
      <c r="D251" s="10"/>
      <c r="E251" s="10"/>
      <c r="F251" s="10"/>
      <c r="G251" s="11"/>
      <c r="H251" s="11"/>
      <c r="I251" s="11"/>
      <c r="J251" s="11"/>
      <c r="K251" s="11"/>
      <c r="L251" s="11"/>
    </row>
    <row r="252" spans="1:12" s="5" customFormat="1">
      <c r="C252" s="10"/>
      <c r="D252" s="10"/>
      <c r="E252" s="10"/>
      <c r="F252" s="10"/>
      <c r="G252" s="11"/>
      <c r="H252" s="11"/>
      <c r="I252" s="11"/>
      <c r="J252" s="11"/>
      <c r="K252" s="11"/>
      <c r="L252" s="11"/>
    </row>
    <row r="253" spans="1:12" s="5" customFormat="1">
      <c r="C253" s="10"/>
      <c r="D253" s="10"/>
      <c r="E253" s="10"/>
      <c r="F253" s="10"/>
      <c r="G253" s="11"/>
      <c r="H253" s="11"/>
      <c r="I253" s="11"/>
      <c r="J253" s="11"/>
      <c r="K253" s="11"/>
      <c r="L253" s="11"/>
    </row>
    <row r="254" spans="1:12" s="5" customFormat="1">
      <c r="C254" s="10"/>
      <c r="D254" s="10"/>
      <c r="E254" s="10"/>
      <c r="F254" s="10"/>
      <c r="G254" s="11"/>
      <c r="H254" s="11"/>
      <c r="I254" s="11"/>
      <c r="J254" s="11"/>
      <c r="K254" s="11"/>
      <c r="L254" s="11"/>
    </row>
    <row r="255" spans="1:12" s="5" customFormat="1">
      <c r="C255" s="10"/>
      <c r="D255" s="10"/>
      <c r="E255" s="10"/>
      <c r="F255" s="10"/>
      <c r="G255" s="11"/>
      <c r="H255" s="11"/>
      <c r="I255" s="11"/>
      <c r="J255" s="11"/>
      <c r="K255" s="11"/>
      <c r="L255" s="11"/>
    </row>
    <row r="256" spans="1:12" s="5" customFormat="1">
      <c r="C256" s="10"/>
      <c r="D256" s="10"/>
      <c r="E256" s="10"/>
      <c r="F256" s="10"/>
      <c r="G256" s="11"/>
      <c r="H256" s="11"/>
      <c r="I256" s="11"/>
      <c r="J256" s="11"/>
      <c r="K256" s="11"/>
      <c r="L256" s="11"/>
    </row>
    <row r="257" spans="3:12" s="5" customFormat="1">
      <c r="C257" s="10"/>
      <c r="D257" s="10"/>
      <c r="E257" s="10"/>
      <c r="F257" s="10"/>
      <c r="G257" s="11"/>
      <c r="H257" s="11"/>
      <c r="I257" s="11"/>
      <c r="J257" s="11"/>
      <c r="K257" s="11"/>
      <c r="L257" s="11"/>
    </row>
    <row r="258" spans="3:12" s="5" customFormat="1">
      <c r="C258" s="10"/>
      <c r="D258" s="10"/>
      <c r="E258" s="10"/>
      <c r="F258" s="10"/>
      <c r="G258" s="11"/>
      <c r="H258" s="11"/>
      <c r="I258" s="11"/>
      <c r="J258" s="11"/>
      <c r="K258" s="11"/>
      <c r="L258" s="11"/>
    </row>
    <row r="259" spans="3:12" s="5" customFormat="1">
      <c r="C259" s="10"/>
      <c r="D259" s="10"/>
      <c r="E259" s="10"/>
      <c r="F259" s="10"/>
      <c r="G259" s="11"/>
      <c r="H259" s="11"/>
      <c r="I259" s="11"/>
      <c r="J259" s="11"/>
      <c r="K259" s="11"/>
      <c r="L259" s="11"/>
    </row>
    <row r="260" spans="3:12" s="5" customFormat="1">
      <c r="C260" s="10"/>
      <c r="D260" s="10"/>
      <c r="E260" s="10"/>
      <c r="F260" s="10"/>
      <c r="G260" s="11"/>
      <c r="H260" s="11"/>
      <c r="I260" s="11"/>
      <c r="J260" s="11"/>
      <c r="K260" s="11"/>
      <c r="L260" s="11"/>
    </row>
    <row r="261" spans="3:12" s="5" customFormat="1">
      <c r="C261" s="10"/>
      <c r="D261" s="10"/>
      <c r="E261" s="10"/>
      <c r="F261" s="10"/>
      <c r="G261" s="11"/>
      <c r="H261" s="11"/>
      <c r="I261" s="11"/>
      <c r="J261" s="11"/>
      <c r="K261" s="11"/>
      <c r="L261" s="11"/>
    </row>
    <row r="262" spans="3:12" s="5" customFormat="1">
      <c r="C262" s="10"/>
      <c r="D262" s="10"/>
      <c r="E262" s="10"/>
      <c r="F262" s="10"/>
      <c r="G262" s="11"/>
      <c r="H262" s="11"/>
      <c r="I262" s="11"/>
      <c r="J262" s="11"/>
      <c r="K262" s="11"/>
      <c r="L262" s="11"/>
    </row>
    <row r="263" spans="3:12" s="5" customFormat="1">
      <c r="C263" s="10"/>
      <c r="D263" s="10"/>
      <c r="E263" s="10"/>
      <c r="F263" s="10"/>
      <c r="G263" s="11"/>
      <c r="H263" s="11"/>
      <c r="I263" s="11"/>
      <c r="J263" s="11"/>
      <c r="K263" s="11"/>
      <c r="L263" s="11"/>
    </row>
    <row r="264" spans="3:12" s="5" customFormat="1">
      <c r="C264" s="10"/>
      <c r="D264" s="10"/>
      <c r="E264" s="10"/>
      <c r="F264" s="10"/>
      <c r="G264" s="11"/>
      <c r="H264" s="11"/>
      <c r="I264" s="11"/>
      <c r="J264" s="11"/>
      <c r="K264" s="11"/>
      <c r="L264" s="11"/>
    </row>
    <row r="265" spans="3:12" s="5" customFormat="1">
      <c r="C265" s="10"/>
      <c r="D265" s="10"/>
      <c r="E265" s="10"/>
      <c r="F265" s="10"/>
      <c r="G265" s="11"/>
      <c r="H265" s="11"/>
      <c r="I265" s="11"/>
      <c r="J265" s="11"/>
      <c r="K265" s="11"/>
      <c r="L265" s="11"/>
    </row>
    <row r="266" spans="3:12" s="5" customFormat="1">
      <c r="C266" s="10"/>
      <c r="D266" s="10"/>
      <c r="E266" s="10"/>
      <c r="F266" s="10"/>
      <c r="G266" s="11"/>
      <c r="H266" s="11"/>
      <c r="I266" s="11"/>
      <c r="J266" s="11"/>
      <c r="K266" s="11"/>
      <c r="L266" s="11"/>
    </row>
    <row r="267" spans="3:12" s="5" customFormat="1">
      <c r="C267" s="10"/>
      <c r="D267" s="10"/>
      <c r="E267" s="10"/>
      <c r="F267" s="10"/>
      <c r="G267" s="11"/>
      <c r="H267" s="11"/>
      <c r="I267" s="11"/>
      <c r="J267" s="11"/>
      <c r="K267" s="11"/>
      <c r="L267" s="11"/>
    </row>
    <row r="268" spans="3:12" s="5" customFormat="1">
      <c r="C268" s="10"/>
      <c r="D268" s="10"/>
      <c r="E268" s="10"/>
      <c r="F268" s="10"/>
      <c r="G268" s="11"/>
      <c r="H268" s="11"/>
      <c r="I268" s="11"/>
      <c r="J268" s="11"/>
      <c r="K268" s="11"/>
      <c r="L268" s="11"/>
    </row>
    <row r="269" spans="3:12" s="5" customFormat="1">
      <c r="C269" s="10"/>
      <c r="D269" s="10"/>
      <c r="E269" s="10"/>
      <c r="F269" s="10"/>
      <c r="G269" s="11"/>
      <c r="H269" s="11"/>
      <c r="I269" s="11"/>
      <c r="J269" s="11"/>
      <c r="K269" s="11"/>
      <c r="L269" s="11"/>
    </row>
    <row r="270" spans="3:12" s="5" customFormat="1">
      <c r="C270" s="10"/>
      <c r="D270" s="10"/>
      <c r="E270" s="10"/>
      <c r="F270" s="10"/>
      <c r="G270" s="11"/>
      <c r="H270" s="11"/>
      <c r="I270" s="11"/>
      <c r="J270" s="11"/>
      <c r="K270" s="11"/>
      <c r="L270" s="11"/>
    </row>
    <row r="271" spans="3:12" s="5" customFormat="1">
      <c r="C271" s="10"/>
      <c r="D271" s="10"/>
      <c r="E271" s="10"/>
      <c r="F271" s="10"/>
      <c r="G271" s="11"/>
      <c r="H271" s="11"/>
      <c r="I271" s="11"/>
      <c r="J271" s="11"/>
      <c r="K271" s="11"/>
      <c r="L271" s="11"/>
    </row>
    <row r="272" spans="3:12" s="5" customFormat="1">
      <c r="C272" s="10"/>
      <c r="D272" s="10"/>
      <c r="E272" s="10"/>
      <c r="F272" s="10"/>
      <c r="G272" s="11"/>
      <c r="H272" s="11"/>
      <c r="I272" s="11"/>
      <c r="J272" s="11"/>
      <c r="K272" s="11"/>
      <c r="L272" s="11"/>
    </row>
    <row r="273" spans="3:12" s="5" customFormat="1">
      <c r="C273" s="10"/>
      <c r="D273" s="10"/>
      <c r="E273" s="10"/>
      <c r="F273" s="10"/>
      <c r="G273" s="11"/>
      <c r="H273" s="11"/>
      <c r="I273" s="11"/>
      <c r="J273" s="11"/>
      <c r="K273" s="11"/>
      <c r="L273" s="11"/>
    </row>
    <row r="274" spans="3:12" s="5" customFormat="1">
      <c r="C274" s="10"/>
      <c r="D274" s="10"/>
      <c r="E274" s="10"/>
      <c r="F274" s="10"/>
      <c r="G274" s="11"/>
      <c r="H274" s="11"/>
      <c r="I274" s="11"/>
      <c r="J274" s="11"/>
      <c r="K274" s="11"/>
      <c r="L274" s="11"/>
    </row>
    <row r="275" spans="3:12" s="5" customFormat="1">
      <c r="C275" s="10"/>
      <c r="D275" s="10"/>
      <c r="E275" s="10"/>
      <c r="F275" s="10"/>
      <c r="G275" s="11"/>
      <c r="H275" s="11"/>
      <c r="I275" s="11"/>
      <c r="J275" s="11"/>
      <c r="K275" s="11"/>
      <c r="L275" s="11"/>
    </row>
    <row r="276" spans="3:12" s="5" customFormat="1">
      <c r="C276" s="10"/>
      <c r="D276" s="10"/>
      <c r="E276" s="10"/>
      <c r="F276" s="10"/>
      <c r="G276" s="11"/>
      <c r="H276" s="11"/>
      <c r="I276" s="11"/>
      <c r="J276" s="11"/>
      <c r="K276" s="11"/>
      <c r="L276" s="11"/>
    </row>
    <row r="277" spans="3:12" s="5" customFormat="1">
      <c r="C277" s="10"/>
      <c r="D277" s="10"/>
      <c r="E277" s="10"/>
      <c r="F277" s="10"/>
      <c r="G277" s="11"/>
      <c r="H277" s="11"/>
      <c r="I277" s="11"/>
      <c r="J277" s="11"/>
      <c r="K277" s="11"/>
      <c r="L277" s="11"/>
    </row>
    <row r="278" spans="3:12" s="5" customFormat="1">
      <c r="C278" s="10"/>
      <c r="D278" s="10"/>
      <c r="E278" s="10"/>
      <c r="F278" s="10"/>
      <c r="G278" s="11"/>
      <c r="H278" s="11"/>
      <c r="I278" s="11"/>
      <c r="J278" s="11"/>
      <c r="K278" s="11"/>
      <c r="L278" s="11"/>
    </row>
    <row r="279" spans="3:12" s="5" customFormat="1">
      <c r="C279" s="10"/>
      <c r="D279" s="10"/>
      <c r="E279" s="10"/>
      <c r="F279" s="10"/>
      <c r="G279" s="11"/>
      <c r="H279" s="11"/>
      <c r="I279" s="11"/>
      <c r="J279" s="11"/>
      <c r="K279" s="11"/>
      <c r="L279" s="11"/>
    </row>
    <row r="280" spans="3:12" s="5" customFormat="1">
      <c r="C280" s="10"/>
      <c r="D280" s="10"/>
      <c r="E280" s="10"/>
      <c r="F280" s="10"/>
      <c r="G280" s="11"/>
      <c r="H280" s="11"/>
      <c r="I280" s="11"/>
      <c r="J280" s="11"/>
      <c r="K280" s="11"/>
      <c r="L280" s="11"/>
    </row>
    <row r="281" spans="3:12" s="5" customFormat="1">
      <c r="C281" s="10"/>
      <c r="D281" s="10"/>
      <c r="E281" s="10"/>
      <c r="F281" s="10"/>
      <c r="G281" s="11"/>
      <c r="H281" s="11"/>
      <c r="I281" s="11"/>
      <c r="J281" s="11"/>
      <c r="K281" s="11"/>
      <c r="L281" s="11"/>
    </row>
    <row r="282" spans="3:12" s="5" customFormat="1">
      <c r="C282" s="10"/>
      <c r="D282" s="10"/>
      <c r="E282" s="10"/>
      <c r="F282" s="10"/>
      <c r="G282" s="11"/>
      <c r="H282" s="11"/>
      <c r="I282" s="11"/>
      <c r="J282" s="11"/>
      <c r="K282" s="11"/>
      <c r="L282" s="11"/>
    </row>
    <row r="283" spans="3:12" s="5" customFormat="1">
      <c r="C283" s="10"/>
      <c r="D283" s="10"/>
      <c r="E283" s="10"/>
      <c r="F283" s="10"/>
      <c r="G283" s="11"/>
      <c r="H283" s="11"/>
      <c r="I283" s="11"/>
      <c r="J283" s="11"/>
      <c r="K283" s="11"/>
      <c r="L283" s="11"/>
    </row>
    <row r="284" spans="3:12" s="5" customFormat="1">
      <c r="C284" s="10"/>
      <c r="D284" s="10"/>
      <c r="E284" s="10"/>
      <c r="F284" s="10"/>
      <c r="G284" s="11"/>
      <c r="H284" s="11"/>
      <c r="I284" s="11"/>
      <c r="J284" s="11"/>
      <c r="K284" s="11"/>
      <c r="L284" s="11"/>
    </row>
    <row r="285" spans="3:12" s="5" customFormat="1">
      <c r="C285" s="10"/>
      <c r="D285" s="10"/>
      <c r="E285" s="10"/>
      <c r="F285" s="10"/>
      <c r="G285" s="11"/>
      <c r="H285" s="11"/>
      <c r="I285" s="11"/>
      <c r="J285" s="11"/>
      <c r="K285" s="11"/>
      <c r="L285" s="11"/>
    </row>
    <row r="286" spans="3:12" s="5" customFormat="1">
      <c r="C286" s="10"/>
      <c r="D286" s="10"/>
      <c r="E286" s="10"/>
      <c r="F286" s="10"/>
      <c r="G286" s="11"/>
      <c r="H286" s="11"/>
      <c r="I286" s="11"/>
      <c r="J286" s="11"/>
      <c r="K286" s="11"/>
      <c r="L286" s="11"/>
    </row>
    <row r="287" spans="3:12" s="5" customFormat="1">
      <c r="C287" s="10"/>
      <c r="D287" s="10"/>
      <c r="E287" s="10"/>
      <c r="F287" s="10"/>
      <c r="G287" s="11"/>
      <c r="H287" s="11"/>
      <c r="I287" s="11"/>
      <c r="J287" s="11"/>
      <c r="K287" s="11"/>
      <c r="L287" s="11"/>
    </row>
    <row r="288" spans="3:12" s="5" customFormat="1">
      <c r="C288" s="10"/>
      <c r="D288" s="10"/>
      <c r="E288" s="10"/>
      <c r="F288" s="10"/>
      <c r="G288" s="11"/>
      <c r="H288" s="11"/>
      <c r="I288" s="11"/>
      <c r="J288" s="11"/>
      <c r="K288" s="11"/>
      <c r="L288" s="11"/>
    </row>
    <row r="289" spans="3:12" s="5" customFormat="1">
      <c r="C289" s="10"/>
      <c r="D289" s="10"/>
      <c r="E289" s="10"/>
      <c r="F289" s="10"/>
      <c r="G289" s="11"/>
      <c r="H289" s="11"/>
      <c r="I289" s="11"/>
      <c r="J289" s="11"/>
      <c r="K289" s="11"/>
      <c r="L289" s="11"/>
    </row>
    <row r="290" spans="3:12" s="5" customFormat="1">
      <c r="C290" s="10"/>
      <c r="D290" s="10"/>
      <c r="E290" s="10"/>
      <c r="F290" s="10"/>
      <c r="G290" s="11"/>
      <c r="H290" s="11"/>
      <c r="I290" s="11"/>
      <c r="J290" s="11"/>
      <c r="K290" s="11"/>
      <c r="L290" s="11"/>
    </row>
    <row r="291" spans="3:12" s="5" customFormat="1">
      <c r="C291" s="10"/>
      <c r="D291" s="10"/>
      <c r="E291" s="10"/>
      <c r="F291" s="10"/>
      <c r="G291" s="11"/>
      <c r="H291" s="11"/>
      <c r="I291" s="11"/>
      <c r="J291" s="11"/>
      <c r="K291" s="11"/>
      <c r="L291" s="11"/>
    </row>
    <row r="292" spans="3:12" s="5" customFormat="1">
      <c r="C292" s="10"/>
      <c r="D292" s="10"/>
      <c r="E292" s="10"/>
      <c r="F292" s="10"/>
      <c r="G292" s="11"/>
      <c r="H292" s="11"/>
      <c r="I292" s="11"/>
      <c r="J292" s="11"/>
      <c r="K292" s="11"/>
      <c r="L292" s="11"/>
    </row>
    <row r="293" spans="3:12" s="5" customFormat="1">
      <c r="C293" s="10"/>
      <c r="D293" s="10"/>
      <c r="E293" s="10"/>
      <c r="F293" s="10"/>
      <c r="G293" s="11"/>
      <c r="H293" s="11"/>
      <c r="I293" s="11"/>
      <c r="J293" s="11"/>
      <c r="K293" s="11"/>
      <c r="L293" s="11"/>
    </row>
    <row r="294" spans="3:12" s="5" customFormat="1">
      <c r="C294" s="10"/>
      <c r="D294" s="10"/>
      <c r="E294" s="10"/>
      <c r="F294" s="10"/>
      <c r="G294" s="11"/>
      <c r="H294" s="11"/>
      <c r="I294" s="11"/>
      <c r="J294" s="11"/>
      <c r="K294" s="11"/>
      <c r="L294" s="11"/>
    </row>
    <row r="295" spans="3:12" s="5" customFormat="1">
      <c r="C295" s="10"/>
      <c r="D295" s="10"/>
      <c r="E295" s="10"/>
      <c r="F295" s="10"/>
      <c r="G295" s="11"/>
      <c r="H295" s="11"/>
      <c r="I295" s="11"/>
      <c r="J295" s="11"/>
      <c r="K295" s="11"/>
      <c r="L295" s="11"/>
    </row>
    <row r="296" spans="3:12" s="5" customFormat="1">
      <c r="C296" s="10"/>
      <c r="D296" s="10"/>
      <c r="E296" s="10"/>
      <c r="F296" s="10"/>
      <c r="G296" s="11"/>
      <c r="H296" s="11"/>
      <c r="I296" s="11"/>
      <c r="J296" s="11"/>
      <c r="K296" s="11"/>
      <c r="L296" s="11"/>
    </row>
    <row r="297" spans="3:12" s="5" customFormat="1">
      <c r="C297" s="10"/>
      <c r="D297" s="10"/>
      <c r="E297" s="10"/>
      <c r="F297" s="10"/>
      <c r="G297" s="11"/>
      <c r="H297" s="11"/>
      <c r="I297" s="11"/>
      <c r="J297" s="11"/>
      <c r="K297" s="11"/>
      <c r="L297" s="11"/>
    </row>
    <row r="298" spans="3:12" s="5" customFormat="1">
      <c r="C298" s="10"/>
      <c r="D298" s="10"/>
      <c r="E298" s="10"/>
      <c r="F298" s="10"/>
      <c r="G298" s="11"/>
      <c r="H298" s="11"/>
      <c r="I298" s="11"/>
      <c r="J298" s="11"/>
      <c r="K298" s="11"/>
      <c r="L298" s="11"/>
    </row>
    <row r="299" spans="3:12" s="5" customFormat="1">
      <c r="C299" s="10"/>
      <c r="D299" s="10"/>
      <c r="E299" s="10"/>
      <c r="F299" s="10"/>
      <c r="G299" s="11"/>
      <c r="H299" s="11"/>
      <c r="I299" s="11"/>
      <c r="J299" s="11"/>
      <c r="K299" s="11"/>
      <c r="L299" s="11"/>
    </row>
    <row r="300" spans="3:12" s="5" customFormat="1">
      <c r="C300" s="10"/>
      <c r="D300" s="10"/>
      <c r="E300" s="10"/>
      <c r="F300" s="10"/>
      <c r="G300" s="11"/>
      <c r="H300" s="11"/>
      <c r="I300" s="11"/>
      <c r="J300" s="11"/>
      <c r="K300" s="11"/>
      <c r="L300" s="11"/>
    </row>
    <row r="301" spans="3:12" s="5" customFormat="1">
      <c r="C301" s="10"/>
      <c r="D301" s="10"/>
      <c r="E301" s="10"/>
      <c r="F301" s="10"/>
      <c r="G301" s="11"/>
      <c r="H301" s="11"/>
      <c r="I301" s="11"/>
      <c r="J301" s="11"/>
      <c r="K301" s="11"/>
      <c r="L301" s="11"/>
    </row>
    <row r="302" spans="3:12" s="5" customFormat="1">
      <c r="C302" s="10"/>
      <c r="D302" s="10"/>
      <c r="E302" s="10"/>
      <c r="F302" s="10"/>
      <c r="G302" s="11"/>
      <c r="H302" s="11"/>
      <c r="I302" s="11"/>
      <c r="J302" s="11"/>
      <c r="K302" s="11"/>
      <c r="L302" s="11"/>
    </row>
    <row r="303" spans="3:12" s="5" customFormat="1">
      <c r="C303" s="10"/>
      <c r="D303" s="10"/>
      <c r="E303" s="10"/>
      <c r="F303" s="10"/>
      <c r="G303" s="11"/>
      <c r="H303" s="11"/>
      <c r="I303" s="11"/>
      <c r="J303" s="11"/>
      <c r="K303" s="11"/>
      <c r="L303" s="11"/>
    </row>
    <row r="304" spans="3:12" s="5" customFormat="1">
      <c r="C304" s="10"/>
      <c r="D304" s="10"/>
      <c r="E304" s="10"/>
      <c r="F304" s="10"/>
      <c r="G304" s="11"/>
      <c r="H304" s="11"/>
      <c r="I304" s="11"/>
      <c r="J304" s="11"/>
      <c r="K304" s="11"/>
      <c r="L304" s="11"/>
    </row>
    <row r="305" spans="3:12" s="5" customFormat="1">
      <c r="C305" s="10"/>
      <c r="D305" s="10"/>
      <c r="E305" s="10"/>
      <c r="F305" s="10"/>
      <c r="G305" s="11"/>
      <c r="H305" s="11"/>
      <c r="I305" s="11"/>
      <c r="J305" s="11"/>
      <c r="K305" s="11"/>
      <c r="L305" s="11"/>
    </row>
    <row r="306" spans="3:12" s="5" customFormat="1">
      <c r="C306" s="10"/>
      <c r="D306" s="10"/>
      <c r="E306" s="10"/>
      <c r="F306" s="10"/>
      <c r="G306" s="11"/>
      <c r="H306" s="11"/>
      <c r="I306" s="11"/>
      <c r="J306" s="11"/>
      <c r="K306" s="11"/>
      <c r="L306" s="11"/>
    </row>
    <row r="307" spans="3:12" s="5" customFormat="1">
      <c r="C307" s="10"/>
      <c r="D307" s="10"/>
      <c r="E307" s="10"/>
      <c r="F307" s="10"/>
      <c r="G307" s="11"/>
      <c r="H307" s="11"/>
      <c r="I307" s="11"/>
      <c r="J307" s="11"/>
      <c r="K307" s="11"/>
      <c r="L307" s="11"/>
    </row>
    <row r="308" spans="3:12" s="5" customFormat="1">
      <c r="C308" s="10"/>
      <c r="D308" s="10"/>
      <c r="E308" s="10"/>
      <c r="F308" s="10"/>
      <c r="G308" s="11"/>
      <c r="H308" s="11"/>
      <c r="I308" s="11"/>
      <c r="J308" s="11"/>
      <c r="K308" s="11"/>
      <c r="L308" s="11"/>
    </row>
    <row r="309" spans="3:12" s="5" customFormat="1">
      <c r="C309" s="10"/>
      <c r="D309" s="10"/>
      <c r="E309" s="10"/>
      <c r="F309" s="10"/>
      <c r="G309" s="11"/>
      <c r="H309" s="11"/>
      <c r="I309" s="11"/>
      <c r="J309" s="11"/>
      <c r="K309" s="11"/>
      <c r="L309" s="11"/>
    </row>
    <row r="310" spans="3:12" s="5" customFormat="1">
      <c r="C310" s="10"/>
      <c r="D310" s="10"/>
      <c r="E310" s="10"/>
      <c r="F310" s="10"/>
      <c r="G310" s="11"/>
      <c r="H310" s="11"/>
      <c r="I310" s="11"/>
      <c r="J310" s="11"/>
      <c r="K310" s="11"/>
      <c r="L310" s="11"/>
    </row>
    <row r="311" spans="3:12" s="5" customFormat="1">
      <c r="C311" s="10"/>
      <c r="D311" s="10"/>
      <c r="E311" s="10"/>
      <c r="F311" s="10"/>
      <c r="G311" s="11"/>
      <c r="H311" s="11"/>
      <c r="I311" s="11"/>
      <c r="J311" s="11"/>
      <c r="K311" s="11"/>
      <c r="L311" s="11"/>
    </row>
    <row r="312" spans="3:12" s="5" customFormat="1">
      <c r="C312" s="10"/>
      <c r="D312" s="10"/>
      <c r="E312" s="10"/>
      <c r="F312" s="10"/>
      <c r="G312" s="11"/>
      <c r="H312" s="11"/>
      <c r="I312" s="11"/>
      <c r="J312" s="11"/>
      <c r="K312" s="11"/>
      <c r="L312" s="11"/>
    </row>
    <row r="313" spans="3:12" s="5" customFormat="1">
      <c r="C313" s="10"/>
      <c r="D313" s="10"/>
      <c r="E313" s="10"/>
      <c r="F313" s="10"/>
      <c r="G313" s="11"/>
      <c r="H313" s="11"/>
      <c r="I313" s="11"/>
      <c r="J313" s="11"/>
      <c r="K313" s="11"/>
      <c r="L313" s="11"/>
    </row>
    <row r="314" spans="3:12" s="5" customFormat="1">
      <c r="C314" s="10"/>
      <c r="D314" s="10"/>
      <c r="E314" s="10"/>
      <c r="F314" s="10"/>
      <c r="G314" s="11"/>
      <c r="H314" s="11"/>
      <c r="I314" s="11"/>
      <c r="J314" s="11"/>
      <c r="K314" s="11"/>
      <c r="L314" s="11"/>
    </row>
    <row r="315" spans="3:12" s="5" customFormat="1">
      <c r="C315" s="10"/>
      <c r="D315" s="10"/>
      <c r="E315" s="10"/>
      <c r="F315" s="10"/>
      <c r="G315" s="11"/>
      <c r="H315" s="11"/>
      <c r="I315" s="11"/>
      <c r="J315" s="11"/>
      <c r="K315" s="11"/>
      <c r="L315" s="11"/>
    </row>
    <row r="316" spans="3:12" s="5" customFormat="1">
      <c r="C316" s="10"/>
      <c r="D316" s="10"/>
      <c r="E316" s="10"/>
      <c r="F316" s="10"/>
      <c r="G316" s="11"/>
      <c r="H316" s="11"/>
      <c r="I316" s="11"/>
      <c r="J316" s="11"/>
      <c r="K316" s="11"/>
      <c r="L316" s="11"/>
    </row>
    <row r="317" spans="3:12" s="5" customFormat="1">
      <c r="C317" s="10"/>
      <c r="D317" s="10"/>
      <c r="E317" s="10"/>
      <c r="F317" s="10"/>
      <c r="G317" s="11"/>
      <c r="H317" s="11"/>
      <c r="I317" s="11"/>
      <c r="J317" s="11"/>
      <c r="K317" s="11"/>
      <c r="L317" s="11"/>
    </row>
    <row r="318" spans="3:12" s="5" customFormat="1">
      <c r="C318" s="10"/>
      <c r="D318" s="10"/>
      <c r="E318" s="10"/>
      <c r="F318" s="10"/>
      <c r="G318" s="11"/>
      <c r="H318" s="11"/>
      <c r="I318" s="11"/>
      <c r="J318" s="11"/>
      <c r="K318" s="11"/>
      <c r="L318" s="11"/>
    </row>
    <row r="319" spans="3:12" s="5" customFormat="1">
      <c r="C319" s="10"/>
      <c r="D319" s="10"/>
      <c r="E319" s="10"/>
      <c r="F319" s="10"/>
      <c r="G319" s="11"/>
      <c r="H319" s="11"/>
      <c r="I319" s="11"/>
      <c r="J319" s="11"/>
      <c r="K319" s="11"/>
      <c r="L319" s="11"/>
    </row>
    <row r="320" spans="3:12" s="5" customFormat="1">
      <c r="C320" s="10"/>
      <c r="D320" s="10"/>
      <c r="E320" s="10"/>
      <c r="F320" s="10"/>
      <c r="G320" s="11"/>
      <c r="H320" s="11"/>
      <c r="I320" s="11"/>
      <c r="J320" s="11"/>
      <c r="K320" s="11"/>
      <c r="L320" s="11"/>
    </row>
    <row r="321" spans="3:12" s="5" customFormat="1">
      <c r="C321" s="10"/>
      <c r="D321" s="10"/>
      <c r="E321" s="10"/>
      <c r="F321" s="10"/>
      <c r="G321" s="11"/>
      <c r="H321" s="11"/>
      <c r="I321" s="11"/>
      <c r="J321" s="11"/>
      <c r="K321" s="11"/>
      <c r="L321" s="11"/>
    </row>
    <row r="322" spans="3:12" s="5" customFormat="1">
      <c r="C322" s="10"/>
      <c r="D322" s="10"/>
      <c r="E322" s="10"/>
      <c r="F322" s="10"/>
      <c r="G322" s="11"/>
      <c r="H322" s="11"/>
      <c r="I322" s="11"/>
      <c r="J322" s="11"/>
      <c r="K322" s="11"/>
      <c r="L322" s="11"/>
    </row>
    <row r="323" spans="3:12" s="5" customFormat="1">
      <c r="C323" s="10"/>
      <c r="D323" s="10"/>
      <c r="E323" s="10"/>
      <c r="F323" s="10"/>
      <c r="G323" s="11"/>
      <c r="H323" s="11"/>
      <c r="I323" s="11"/>
      <c r="J323" s="11"/>
      <c r="K323" s="11"/>
      <c r="L323" s="11"/>
    </row>
    <row r="324" spans="3:12" s="5" customFormat="1">
      <c r="C324" s="10"/>
      <c r="D324" s="10"/>
      <c r="E324" s="10"/>
      <c r="F324" s="10"/>
      <c r="G324" s="11"/>
      <c r="H324" s="11"/>
      <c r="I324" s="11"/>
      <c r="J324" s="11"/>
      <c r="K324" s="11"/>
      <c r="L324" s="11"/>
    </row>
    <row r="325" spans="3:12" s="5" customFormat="1">
      <c r="C325" s="10"/>
      <c r="D325" s="10"/>
      <c r="E325" s="10"/>
      <c r="F325" s="10"/>
      <c r="G325" s="11"/>
      <c r="H325" s="11"/>
      <c r="I325" s="11"/>
      <c r="J325" s="11"/>
      <c r="K325" s="11"/>
      <c r="L325" s="11"/>
    </row>
    <row r="326" spans="3:12" s="5" customFormat="1">
      <c r="C326" s="10"/>
      <c r="D326" s="10"/>
      <c r="E326" s="10"/>
      <c r="F326" s="10"/>
      <c r="G326" s="11"/>
      <c r="H326" s="11"/>
      <c r="I326" s="11"/>
      <c r="J326" s="11"/>
      <c r="K326" s="11"/>
      <c r="L326" s="11"/>
    </row>
    <row r="327" spans="3:12" s="5" customFormat="1">
      <c r="C327" s="10"/>
      <c r="D327" s="10"/>
      <c r="E327" s="10"/>
      <c r="F327" s="10"/>
      <c r="G327" s="11"/>
      <c r="H327" s="11"/>
      <c r="I327" s="11"/>
      <c r="J327" s="11"/>
      <c r="K327" s="11"/>
      <c r="L327" s="11"/>
    </row>
    <row r="328" spans="3:12" s="5" customFormat="1">
      <c r="C328" s="10"/>
      <c r="D328" s="10"/>
      <c r="E328" s="10"/>
      <c r="F328" s="10"/>
      <c r="G328" s="11"/>
      <c r="H328" s="11"/>
      <c r="I328" s="11"/>
      <c r="J328" s="11"/>
      <c r="K328" s="11"/>
      <c r="L328" s="11"/>
    </row>
    <row r="329" spans="3:12" s="5" customFormat="1">
      <c r="C329" s="10"/>
      <c r="D329" s="10"/>
      <c r="E329" s="10"/>
      <c r="F329" s="10"/>
      <c r="G329" s="11"/>
      <c r="H329" s="11"/>
      <c r="I329" s="11"/>
      <c r="J329" s="11"/>
      <c r="K329" s="11"/>
      <c r="L329" s="11"/>
    </row>
    <row r="330" spans="3:12" s="5" customFormat="1">
      <c r="C330" s="10"/>
      <c r="D330" s="10"/>
      <c r="E330" s="10"/>
      <c r="F330" s="10"/>
      <c r="G330" s="11"/>
      <c r="H330" s="11"/>
      <c r="I330" s="11"/>
      <c r="J330" s="11"/>
      <c r="K330" s="11"/>
      <c r="L330" s="11"/>
    </row>
    <row r="331" spans="3:12" s="5" customFormat="1">
      <c r="C331" s="10"/>
      <c r="D331" s="10"/>
      <c r="E331" s="10"/>
      <c r="F331" s="10"/>
      <c r="G331" s="11"/>
      <c r="H331" s="11"/>
      <c r="I331" s="11"/>
      <c r="J331" s="11"/>
      <c r="K331" s="11"/>
      <c r="L331" s="11"/>
    </row>
    <row r="332" spans="3:12" s="5" customFormat="1">
      <c r="C332" s="10"/>
      <c r="D332" s="10"/>
      <c r="E332" s="10"/>
      <c r="F332" s="10"/>
      <c r="G332" s="11"/>
      <c r="H332" s="11"/>
      <c r="I332" s="11"/>
      <c r="J332" s="11"/>
      <c r="K332" s="11"/>
      <c r="L332" s="11"/>
    </row>
    <row r="333" spans="3:12" s="5" customFormat="1">
      <c r="C333" s="10"/>
      <c r="D333" s="10"/>
      <c r="E333" s="10"/>
      <c r="F333" s="10"/>
      <c r="G333" s="11"/>
      <c r="H333" s="11"/>
      <c r="I333" s="11"/>
      <c r="J333" s="11"/>
      <c r="K333" s="11"/>
      <c r="L333" s="11"/>
    </row>
    <row r="334" spans="3:12" s="5" customFormat="1">
      <c r="C334" s="10"/>
      <c r="D334" s="10"/>
      <c r="E334" s="10"/>
      <c r="F334" s="10"/>
      <c r="G334" s="11"/>
      <c r="H334" s="11"/>
      <c r="I334" s="11"/>
      <c r="J334" s="11"/>
      <c r="K334" s="11"/>
      <c r="L334" s="11"/>
    </row>
    <row r="335" spans="3:12" s="5" customFormat="1">
      <c r="C335" s="10"/>
      <c r="D335" s="10"/>
      <c r="E335" s="10"/>
      <c r="F335" s="10"/>
      <c r="G335" s="11"/>
      <c r="H335" s="11"/>
      <c r="I335" s="11"/>
      <c r="J335" s="11"/>
      <c r="K335" s="11"/>
      <c r="L335" s="11"/>
    </row>
    <row r="336" spans="3:12" s="5" customFormat="1">
      <c r="C336" s="10"/>
      <c r="D336" s="10"/>
      <c r="E336" s="10"/>
      <c r="F336" s="10"/>
      <c r="G336" s="11"/>
      <c r="H336" s="11"/>
      <c r="I336" s="11"/>
      <c r="J336" s="11"/>
      <c r="K336" s="11"/>
      <c r="L336" s="11"/>
    </row>
    <row r="337" spans="3:12" s="5" customFormat="1">
      <c r="C337" s="10"/>
      <c r="D337" s="10"/>
      <c r="E337" s="10"/>
      <c r="F337" s="10"/>
      <c r="G337" s="11"/>
      <c r="H337" s="11"/>
      <c r="I337" s="11"/>
      <c r="J337" s="11"/>
      <c r="K337" s="11"/>
      <c r="L337" s="11"/>
    </row>
    <row r="338" spans="3:12" s="5" customFormat="1">
      <c r="C338" s="10"/>
      <c r="D338" s="10"/>
      <c r="E338" s="10"/>
      <c r="F338" s="10"/>
      <c r="G338" s="11"/>
      <c r="H338" s="11"/>
      <c r="I338" s="11"/>
      <c r="J338" s="11"/>
      <c r="K338" s="11"/>
      <c r="L338" s="11"/>
    </row>
    <row r="339" spans="3:12" s="5" customFormat="1">
      <c r="C339" s="10"/>
      <c r="D339" s="10"/>
      <c r="E339" s="10"/>
      <c r="F339" s="10"/>
      <c r="G339" s="11"/>
      <c r="H339" s="11"/>
      <c r="I339" s="11"/>
      <c r="J339" s="11"/>
      <c r="K339" s="11"/>
      <c r="L339" s="11"/>
    </row>
    <row r="340" spans="3:12" s="5" customFormat="1">
      <c r="C340" s="10"/>
      <c r="D340" s="10"/>
      <c r="E340" s="10"/>
      <c r="F340" s="10"/>
      <c r="G340" s="11"/>
      <c r="H340" s="11"/>
      <c r="I340" s="11"/>
      <c r="J340" s="11"/>
      <c r="K340" s="11"/>
      <c r="L340" s="11"/>
    </row>
    <row r="341" spans="3:12" s="5" customFormat="1">
      <c r="C341" s="10"/>
      <c r="D341" s="10"/>
      <c r="E341" s="10"/>
      <c r="F341" s="10"/>
      <c r="G341" s="11"/>
      <c r="H341" s="11"/>
      <c r="I341" s="11"/>
      <c r="J341" s="11"/>
      <c r="K341" s="11"/>
      <c r="L341" s="11"/>
    </row>
    <row r="342" spans="3:12" s="5" customFormat="1">
      <c r="C342" s="10"/>
      <c r="D342" s="10"/>
      <c r="E342" s="10"/>
      <c r="F342" s="10"/>
      <c r="G342" s="11"/>
      <c r="H342" s="11"/>
      <c r="I342" s="11"/>
      <c r="J342" s="11"/>
      <c r="K342" s="11"/>
      <c r="L342" s="11"/>
    </row>
    <row r="343" spans="3:12" s="5" customFormat="1">
      <c r="C343" s="10"/>
      <c r="D343" s="10"/>
      <c r="E343" s="10"/>
      <c r="F343" s="10"/>
      <c r="G343" s="11"/>
      <c r="H343" s="11"/>
      <c r="I343" s="11"/>
      <c r="J343" s="11"/>
      <c r="K343" s="11"/>
      <c r="L343" s="11"/>
    </row>
    <row r="344" spans="3:12" s="5" customFormat="1">
      <c r="C344" s="10"/>
      <c r="D344" s="10"/>
      <c r="E344" s="10"/>
      <c r="F344" s="10"/>
      <c r="G344" s="11"/>
      <c r="H344" s="11"/>
      <c r="I344" s="11"/>
      <c r="J344" s="11"/>
      <c r="K344" s="11"/>
      <c r="L344" s="11"/>
    </row>
    <row r="345" spans="3:12" s="5" customFormat="1">
      <c r="C345" s="10"/>
      <c r="D345" s="10"/>
      <c r="E345" s="10"/>
      <c r="F345" s="10"/>
      <c r="G345" s="11"/>
      <c r="H345" s="11"/>
      <c r="I345" s="11"/>
      <c r="J345" s="11"/>
      <c r="K345" s="11"/>
      <c r="L345" s="11"/>
    </row>
    <row r="346" spans="3:12" s="5" customFormat="1">
      <c r="C346" s="10"/>
      <c r="D346" s="10"/>
      <c r="E346" s="10"/>
      <c r="F346" s="10"/>
      <c r="G346" s="11"/>
      <c r="H346" s="11"/>
      <c r="I346" s="11"/>
      <c r="J346" s="11"/>
      <c r="K346" s="11"/>
      <c r="L346" s="11"/>
    </row>
    <row r="347" spans="3:12" s="5" customFormat="1">
      <c r="C347" s="10"/>
      <c r="D347" s="10"/>
      <c r="E347" s="10"/>
      <c r="F347" s="10"/>
      <c r="G347" s="11"/>
      <c r="H347" s="11"/>
      <c r="I347" s="11"/>
      <c r="J347" s="11"/>
      <c r="K347" s="11"/>
      <c r="L347" s="11"/>
    </row>
    <row r="348" spans="3:12" s="5" customFormat="1">
      <c r="C348" s="10"/>
      <c r="D348" s="10"/>
      <c r="E348" s="10"/>
      <c r="F348" s="10"/>
      <c r="G348" s="11"/>
      <c r="H348" s="11"/>
      <c r="I348" s="11"/>
      <c r="J348" s="11"/>
      <c r="K348" s="11"/>
      <c r="L348" s="11"/>
    </row>
    <row r="349" spans="3:12" s="5" customFormat="1">
      <c r="C349" s="10"/>
      <c r="D349" s="10"/>
      <c r="E349" s="10"/>
      <c r="F349" s="10"/>
      <c r="G349" s="11"/>
      <c r="H349" s="11"/>
      <c r="I349" s="11"/>
      <c r="J349" s="11"/>
      <c r="K349" s="11"/>
      <c r="L349" s="11"/>
    </row>
    <row r="350" spans="3:12" s="5" customFormat="1">
      <c r="C350" s="10"/>
      <c r="D350" s="10"/>
      <c r="E350" s="10"/>
      <c r="F350" s="10"/>
      <c r="G350" s="11"/>
      <c r="H350" s="11"/>
      <c r="I350" s="11"/>
      <c r="J350" s="11"/>
      <c r="K350" s="11"/>
      <c r="L350" s="11"/>
    </row>
    <row r="351" spans="3:12" s="5" customFormat="1">
      <c r="C351" s="10"/>
      <c r="D351" s="10"/>
      <c r="E351" s="10"/>
      <c r="F351" s="10"/>
      <c r="G351" s="11"/>
      <c r="H351" s="11"/>
      <c r="I351" s="11"/>
      <c r="J351" s="11"/>
      <c r="K351" s="11"/>
      <c r="L351" s="11"/>
    </row>
    <row r="352" spans="3:12" s="5" customFormat="1">
      <c r="C352" s="10"/>
      <c r="D352" s="10"/>
      <c r="E352" s="10"/>
      <c r="F352" s="10"/>
      <c r="G352" s="11"/>
      <c r="H352" s="11"/>
      <c r="I352" s="11"/>
      <c r="J352" s="11"/>
      <c r="K352" s="11"/>
      <c r="L352" s="11"/>
    </row>
    <row r="353" spans="3:12" s="5" customFormat="1">
      <c r="C353" s="10"/>
      <c r="D353" s="10"/>
      <c r="E353" s="10"/>
      <c r="F353" s="10"/>
      <c r="G353" s="11"/>
      <c r="H353" s="11"/>
      <c r="I353" s="11"/>
      <c r="J353" s="11"/>
      <c r="K353" s="11"/>
      <c r="L353" s="11"/>
    </row>
    <row r="354" spans="3:12" s="5" customFormat="1">
      <c r="C354" s="10"/>
      <c r="D354" s="10"/>
      <c r="E354" s="10"/>
      <c r="F354" s="10"/>
      <c r="G354" s="11"/>
      <c r="H354" s="11"/>
      <c r="I354" s="11"/>
      <c r="J354" s="11"/>
      <c r="K354" s="11"/>
      <c r="L354" s="11"/>
    </row>
    <row r="355" spans="3:12" s="5" customFormat="1">
      <c r="C355" s="10"/>
      <c r="D355" s="10"/>
      <c r="E355" s="10"/>
      <c r="F355" s="10"/>
      <c r="G355" s="11"/>
      <c r="H355" s="11"/>
      <c r="I355" s="11"/>
      <c r="J355" s="11"/>
      <c r="K355" s="11"/>
      <c r="L355" s="11"/>
    </row>
    <row r="356" spans="3:12" s="5" customFormat="1">
      <c r="C356" s="10"/>
      <c r="D356" s="10"/>
      <c r="E356" s="10"/>
      <c r="F356" s="10"/>
      <c r="G356" s="11"/>
      <c r="H356" s="11"/>
      <c r="I356" s="11"/>
      <c r="J356" s="11"/>
      <c r="K356" s="11"/>
      <c r="L356" s="11"/>
    </row>
    <row r="357" spans="3:12" s="5" customFormat="1">
      <c r="C357" s="10"/>
      <c r="D357" s="10"/>
      <c r="E357" s="10"/>
      <c r="F357" s="10"/>
      <c r="G357" s="11"/>
      <c r="H357" s="11"/>
      <c r="I357" s="11"/>
      <c r="J357" s="11"/>
      <c r="K357" s="11"/>
      <c r="L357" s="11"/>
    </row>
    <row r="358" spans="3:12" s="5" customFormat="1">
      <c r="C358" s="10"/>
      <c r="D358" s="10"/>
      <c r="E358" s="10"/>
      <c r="F358" s="10"/>
      <c r="G358" s="11"/>
      <c r="H358" s="11"/>
      <c r="I358" s="11"/>
      <c r="J358" s="11"/>
      <c r="K358" s="11"/>
      <c r="L358" s="11"/>
    </row>
    <row r="359" spans="3:12" s="5" customFormat="1">
      <c r="C359" s="10"/>
      <c r="D359" s="10"/>
      <c r="E359" s="10"/>
      <c r="F359" s="10"/>
      <c r="G359" s="11"/>
      <c r="H359" s="11"/>
      <c r="I359" s="11"/>
      <c r="J359" s="11"/>
      <c r="K359" s="11"/>
      <c r="L359" s="11"/>
    </row>
    <row r="360" spans="3:12" s="5" customFormat="1">
      <c r="C360" s="10"/>
      <c r="D360" s="10"/>
      <c r="E360" s="10"/>
      <c r="F360" s="10"/>
      <c r="G360" s="11"/>
      <c r="H360" s="11"/>
      <c r="I360" s="11"/>
      <c r="J360" s="11"/>
      <c r="K360" s="11"/>
      <c r="L360" s="11"/>
    </row>
    <row r="361" spans="3:12" s="5" customFormat="1">
      <c r="C361" s="10"/>
      <c r="D361" s="10"/>
      <c r="E361" s="10"/>
      <c r="F361" s="10"/>
      <c r="G361" s="11"/>
      <c r="H361" s="11"/>
      <c r="I361" s="11"/>
      <c r="J361" s="11"/>
      <c r="K361" s="11"/>
      <c r="L361" s="11"/>
    </row>
    <row r="362" spans="3:12" s="5" customFormat="1">
      <c r="C362" s="10"/>
      <c r="D362" s="10"/>
      <c r="E362" s="10"/>
      <c r="F362" s="10"/>
      <c r="G362" s="11"/>
      <c r="H362" s="11"/>
      <c r="I362" s="11"/>
      <c r="J362" s="11"/>
      <c r="K362" s="11"/>
      <c r="L362" s="11"/>
    </row>
    <row r="363" spans="3:12" s="5" customFormat="1">
      <c r="C363" s="10"/>
      <c r="D363" s="10"/>
      <c r="E363" s="10"/>
      <c r="F363" s="10"/>
      <c r="G363" s="11"/>
      <c r="H363" s="11"/>
      <c r="I363" s="11"/>
      <c r="J363" s="11"/>
      <c r="K363" s="11"/>
      <c r="L363" s="11"/>
    </row>
  </sheetData>
  <mergeCells count="27">
    <mergeCell ref="B249:D249"/>
    <mergeCell ref="J17:L17"/>
    <mergeCell ref="B18:B19"/>
    <mergeCell ref="C18:D18"/>
    <mergeCell ref="G18:G19"/>
    <mergeCell ref="H18:H19"/>
    <mergeCell ref="I18:I19"/>
    <mergeCell ref="J18:L18"/>
    <mergeCell ref="B22:C22"/>
    <mergeCell ref="B56:C56"/>
    <mergeCell ref="J1:L1"/>
    <mergeCell ref="J2:L2"/>
    <mergeCell ref="J3:L3"/>
    <mergeCell ref="B5:L5"/>
    <mergeCell ref="B6:L6"/>
    <mergeCell ref="J14:K14"/>
    <mergeCell ref="E18:E19"/>
    <mergeCell ref="F18:F19"/>
    <mergeCell ref="J10:K10"/>
    <mergeCell ref="J12:K12"/>
    <mergeCell ref="J13:K13"/>
    <mergeCell ref="A18:A19"/>
    <mergeCell ref="A13:B13"/>
    <mergeCell ref="A14:B14"/>
    <mergeCell ref="A15:B15"/>
    <mergeCell ref="E13:I13"/>
    <mergeCell ref="E14:I14"/>
  </mergeCells>
  <pageMargins left="0.52" right="0.42" top="0.31" bottom="0.32" header="0.31496062992125984" footer="0.31496062992125984"/>
  <pageSetup paperSize="9" scale="39" fitToHeight="0" orientation="landscape" r:id="rId1"/>
  <headerFooter differentFirst="1">
    <oddHeader>&amp;C&amp;"Times New Roman,обычный"&amp;14&amp;P</oddHeader>
  </headerFooter>
  <rowBreaks count="2" manualBreakCount="2">
    <brk id="74" max="20" man="1"/>
    <brk id="91" max="16383" man="1"/>
  </rowBreak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Реестр источников доходов</vt:lpstr>
      <vt:lpstr>Лист1</vt:lpstr>
      <vt:lpstr>'Реестр источников доходов'!Заголовки_для_печати</vt:lpstr>
      <vt:lpstr>'Реестр источников доходов'!Область_печати</vt:lpstr>
    </vt:vector>
  </TitlesOfParts>
  <Company>Департамент финансов ЯО</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Яновская Ульяна Александровна</dc:creator>
  <cp:lastModifiedBy>puzyreva</cp:lastModifiedBy>
  <cp:lastPrinted>2021-11-08T06:21:21Z</cp:lastPrinted>
  <dcterms:created xsi:type="dcterms:W3CDTF">2017-10-02T11:02:05Z</dcterms:created>
  <dcterms:modified xsi:type="dcterms:W3CDTF">2021-11-11T12:28:59Z</dcterms:modified>
</cp:coreProperties>
</file>